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preciation Schedule" sheetId="1" r:id="rId4"/>
    <sheet state="hidden" name="Methods" sheetId="2" r:id="rId5"/>
    <sheet state="visible" name="Try Kladana for Free" sheetId="3" r:id="rId6"/>
  </sheets>
  <definedNames>
    <definedName name="factors">Methods!$B$2:$B$7</definedName>
    <definedName name="methods">Methods!$A$2:$A$7</definedName>
    <definedName name="noswitch">Methods!$C$2:$C$7</definedName>
  </definedNames>
  <calcPr/>
</workbook>
</file>

<file path=xl/sharedStrings.xml><?xml version="1.0" encoding="utf-8"?>
<sst xmlns="http://schemas.openxmlformats.org/spreadsheetml/2006/main" count="51" uniqueCount="37">
  <si>
    <t>DEPRECIATION SCHEDULE</t>
  </si>
  <si>
    <t>For Financial Reporting Only. Not Applicable to MACRS for Tax Reporting.</t>
  </si>
  <si>
    <t>Depreciation for Year …</t>
  </si>
  <si>
    <t>Asset</t>
  </si>
  <si>
    <t>Price</t>
  </si>
  <si>
    <t>Year</t>
  </si>
  <si>
    <t>Salvage</t>
  </si>
  <si>
    <t>Life</t>
  </si>
  <si>
    <t>Method</t>
  </si>
  <si>
    <t>Asset Name</t>
  </si>
  <si>
    <t>SL</t>
  </si>
  <si>
    <t>SYOD</t>
  </si>
  <si>
    <t>DDB</t>
  </si>
  <si>
    <t>DDB-SL</t>
  </si>
  <si>
    <t>1.5DB</t>
  </si>
  <si>
    <t>1.5DB-SL</t>
  </si>
  <si>
    <t>Insert new rows above this line</t>
  </si>
  <si>
    <t>Total:</t>
  </si>
  <si>
    <t>SL : Straight-Line Depreciation</t>
  </si>
  <si>
    <t>SYOD : Sum-of-Years' Digits</t>
  </si>
  <si>
    <t>DDB : Double (200%) Declining Balance</t>
  </si>
  <si>
    <t>1.5DB : 150% Declining Balance</t>
  </si>
  <si>
    <t>DDB-SL : DDB with switch to Straight-Line</t>
  </si>
  <si>
    <t>1.5DB-SL : 1.5DB with switch to Straight-Line</t>
  </si>
  <si>
    <t>methods</t>
  </si>
  <si>
    <t>factors</t>
  </si>
  <si>
    <t>noswitch</t>
  </si>
  <si>
    <t>n/a</t>
  </si>
  <si>
    <t>Start a Free 14-Day Trial</t>
  </si>
  <si>
    <t>Choose your next Plan</t>
  </si>
  <si>
    <t>With no limits</t>
  </si>
  <si>
    <t>Starting with $60 per Year</t>
  </si>
  <si>
    <r>
      <rPr>
        <rFont val="Calibri"/>
        <b/>
        <color rgb="FFFFFFFF"/>
        <sz val="12.0"/>
        <u/>
      </rPr>
      <t>Subscribe</t>
    </r>
  </si>
  <si>
    <t>Subscribe</t>
  </si>
  <si>
    <t>Read our Articles &amp; Case Stories</t>
  </si>
  <si>
    <t>Use our BEP Calculator</t>
  </si>
  <si>
    <t>Use 4 Inventory Checklists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</si>
</sst>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0.0"/>
      <color rgb="FF000000"/>
      <name val="Arial"/>
      <scheme val="minor"/>
    </font>
    <font>
      <b/>
      <sz val="20.0"/>
      <color rgb="FF3B4E87"/>
      <name val="Montserrat"/>
    </font>
    <font>
      <b/>
      <sz val="10.0"/>
      <color rgb="FF7F7F7F"/>
      <name val="Montserrat"/>
    </font>
    <font>
      <sz val="10.0"/>
      <color theme="1"/>
      <name val="Montserrat"/>
    </font>
    <font>
      <u/>
      <sz val="10.0"/>
      <color rgb="FF0000FF"/>
      <name val="Montserrat"/>
    </font>
    <font>
      <i/>
      <sz val="10.0"/>
      <color theme="1"/>
      <name val="Montserrat"/>
    </font>
    <font>
      <sz val="9.0"/>
      <color theme="1"/>
      <name val="Montserrat"/>
    </font>
    <font>
      <sz val="12.0"/>
      <color theme="1"/>
      <name val="Montserrat"/>
    </font>
    <font>
      <b/>
      <sz val="12.0"/>
      <color theme="1"/>
      <name val="Montserrat"/>
    </font>
    <font>
      <b/>
      <sz val="11.0"/>
      <color rgb="FFFFFFFF"/>
      <name val="Montserrat"/>
    </font>
    <font>
      <i/>
      <sz val="8.0"/>
      <color theme="1"/>
      <name val="Montserrat"/>
    </font>
    <font>
      <b/>
      <sz val="11.0"/>
      <color theme="1"/>
      <name val="Montserrat"/>
    </font>
    <font>
      <b/>
      <sz val="12.0"/>
      <color theme="1"/>
      <name val="Arial"/>
    </font>
    <font>
      <sz val="10.0"/>
      <color theme="1"/>
      <name val="Arial"/>
    </font>
    <font>
      <sz val="10.0"/>
      <color rgb="FF000000"/>
      <name val="Calibri"/>
    </font>
    <font>
      <b/>
      <u/>
      <sz val="12.0"/>
      <color rgb="FFFFFFFF"/>
      <name val="Calibri"/>
    </font>
    <font/>
    <font>
      <i/>
      <sz val="10.0"/>
      <color theme="1"/>
      <name val="Calibri"/>
    </font>
    <font>
      <b/>
      <u/>
      <sz val="12.0"/>
      <color rgb="FFFFFFFF"/>
      <name val="Calibri"/>
    </font>
    <font>
      <b/>
      <sz val="12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0070C0"/>
        <bgColor rgb="FF0070C0"/>
      </patternFill>
    </fill>
    <fill>
      <patternFill patternType="solid">
        <fgColor rgb="FFE4E8F3"/>
        <bgColor rgb="FFE4E8F3"/>
      </patternFill>
    </fill>
    <fill>
      <patternFill patternType="solid">
        <fgColor rgb="FFF0F0F0"/>
        <bgColor rgb="FFF0F0F0"/>
      </patternFill>
    </fill>
    <fill>
      <patternFill patternType="solid">
        <fgColor theme="8"/>
        <bgColor theme="8"/>
      </patternFill>
    </fill>
    <fill>
      <patternFill patternType="solid">
        <fgColor rgb="FFBFE1F6"/>
        <bgColor rgb="FFBFE1F6"/>
      </patternFill>
    </fill>
  </fills>
  <borders count="13">
    <border/>
    <border>
      <left/>
      <right/>
      <top/>
      <bottom style="thin">
        <color rgb="FFC0C0C0"/>
      </bottom>
    </border>
    <border>
      <left/>
      <right/>
      <top/>
      <bottom/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Font="1"/>
    <xf borderId="0" fillId="0" fontId="3" numFmtId="0" xfId="0" applyFont="1"/>
    <xf borderId="0" fillId="0" fontId="3" numFmtId="0" xfId="0" applyAlignment="1" applyFont="1">
      <alignment horizontal="left"/>
    </xf>
    <xf borderId="0" fillId="0" fontId="4" numFmtId="0" xfId="0" applyFont="1"/>
    <xf borderId="0" fillId="0" fontId="5" numFmtId="0" xfId="0" applyFont="1"/>
    <xf borderId="0" fillId="0" fontId="3" numFmtId="0" xfId="0" applyAlignment="1" applyFont="1">
      <alignment horizontal="right"/>
    </xf>
    <xf borderId="0" fillId="0" fontId="6" numFmtId="0" xfId="0" applyAlignment="1" applyFont="1">
      <alignment horizontal="left" shrinkToFit="0" vertical="top" wrapText="1"/>
    </xf>
    <xf borderId="0" fillId="0" fontId="7" numFmtId="0" xfId="0" applyAlignment="1" applyFont="1">
      <alignment horizontal="left"/>
    </xf>
    <xf borderId="0" fillId="0" fontId="8" numFmtId="0" xfId="0" applyAlignment="1" applyFont="1">
      <alignment horizontal="center"/>
    </xf>
    <xf borderId="0" fillId="0" fontId="3" numFmtId="0" xfId="0" applyAlignment="1" applyFont="1">
      <alignment vertical="center"/>
    </xf>
    <xf borderId="1" fillId="2" fontId="9" numFmtId="0" xfId="0" applyAlignment="1" applyBorder="1" applyFill="1" applyFont="1">
      <alignment vertical="center"/>
    </xf>
    <xf borderId="1" fillId="2" fontId="9" numFmtId="0" xfId="0" applyAlignment="1" applyBorder="1" applyFont="1">
      <alignment horizontal="center" shrinkToFit="0" vertical="center" wrapText="1"/>
    </xf>
    <xf borderId="1" fillId="2" fontId="9" numFmtId="0" xfId="0" applyAlignment="1" applyBorder="1" applyFont="1">
      <alignment horizontal="right" shrinkToFit="0" vertical="center" wrapText="1"/>
    </xf>
    <xf borderId="2" fillId="3" fontId="6" numFmtId="0" xfId="0" applyAlignment="1" applyBorder="1" applyFill="1" applyFont="1">
      <alignment vertical="center"/>
    </xf>
    <xf borderId="2" fillId="3" fontId="6" numFmtId="3" xfId="0" applyAlignment="1" applyBorder="1" applyFont="1" applyNumberFormat="1">
      <alignment horizontal="center" vertical="center"/>
    </xf>
    <xf borderId="2" fillId="3" fontId="6" numFmtId="0" xfId="0" applyAlignment="1" applyBorder="1" applyFont="1">
      <alignment horizontal="center" vertical="center"/>
    </xf>
    <xf borderId="0" fillId="0" fontId="6" numFmtId="1" xfId="0" applyAlignment="1" applyFont="1" applyNumberFormat="1">
      <alignment horizontal="center" vertical="center"/>
    </xf>
    <xf borderId="0" fillId="0" fontId="3" numFmtId="1" xfId="0" applyAlignment="1" applyFont="1" applyNumberFormat="1">
      <alignment horizontal="right" vertical="center"/>
    </xf>
    <xf borderId="2" fillId="3" fontId="6" numFmtId="3" xfId="0" applyAlignment="1" applyBorder="1" applyFont="1" applyNumberFormat="1">
      <alignment vertical="center"/>
    </xf>
    <xf borderId="0" fillId="0" fontId="6" numFmtId="1" xfId="0" applyAlignment="1" applyFont="1" applyNumberFormat="1">
      <alignment horizontal="right" vertical="center"/>
    </xf>
    <xf borderId="2" fillId="4" fontId="10" numFmtId="0" xfId="0" applyAlignment="1" applyBorder="1" applyFill="1" applyFont="1">
      <alignment horizontal="left" vertical="center"/>
    </xf>
    <xf borderId="2" fillId="4" fontId="3" numFmtId="0" xfId="0" applyAlignment="1" applyBorder="1" applyFont="1">
      <alignment vertical="center"/>
    </xf>
    <xf borderId="2" fillId="4" fontId="3" numFmtId="0" xfId="0" applyAlignment="1" applyBorder="1" applyFont="1">
      <alignment horizontal="center" vertical="center"/>
    </xf>
    <xf borderId="2" fillId="4" fontId="3" numFmtId="1" xfId="0" applyAlignment="1" applyBorder="1" applyFont="1" applyNumberFormat="1">
      <alignment horizontal="right" vertical="center"/>
    </xf>
    <xf borderId="0" fillId="0" fontId="11" numFmtId="0" xfId="0" applyAlignment="1" applyFont="1">
      <alignment horizontal="right"/>
    </xf>
    <xf borderId="3" fillId="0" fontId="6" numFmtId="3" xfId="0" applyBorder="1" applyFont="1" applyNumberFormat="1"/>
    <xf borderId="0" fillId="0" fontId="3" numFmtId="0" xfId="0" applyAlignment="1" applyFont="1">
      <alignment readingOrder="0"/>
    </xf>
    <xf borderId="2" fillId="3" fontId="12" numFmtId="0" xfId="0" applyBorder="1" applyFont="1"/>
    <xf borderId="4" fillId="0" fontId="13" numFmtId="0" xfId="0" applyBorder="1" applyFont="1"/>
    <xf borderId="4" fillId="0" fontId="13" numFmtId="0" xfId="0" applyAlignment="1" applyBorder="1" applyFont="1">
      <alignment horizontal="center"/>
    </xf>
    <xf borderId="5" fillId="0" fontId="13" numFmtId="0" xfId="0" applyBorder="1" applyFont="1"/>
    <xf borderId="5" fillId="0" fontId="13" numFmtId="0" xfId="0" applyAlignment="1" applyBorder="1" applyFont="1">
      <alignment horizontal="center"/>
    </xf>
    <xf borderId="6" fillId="0" fontId="13" numFmtId="0" xfId="0" applyBorder="1" applyFont="1"/>
    <xf borderId="6" fillId="0" fontId="13" numFmtId="0" xfId="0" applyAlignment="1" applyBorder="1" applyFont="1">
      <alignment horizontal="center"/>
    </xf>
    <xf borderId="0" fillId="0" fontId="13" numFmtId="0" xfId="0" applyFont="1"/>
    <xf borderId="0" fillId="0" fontId="14" numFmtId="0" xfId="0" applyFont="1"/>
    <xf borderId="7" fillId="5" fontId="15" numFmtId="0" xfId="0" applyAlignment="1" applyBorder="1" applyFill="1" applyFont="1">
      <alignment horizontal="center" readingOrder="0" vertical="center"/>
    </xf>
    <xf borderId="8" fillId="0" fontId="16" numFmtId="0" xfId="0" applyBorder="1" applyFont="1"/>
    <xf borderId="9" fillId="0" fontId="16" numFmtId="0" xfId="0" applyBorder="1" applyFont="1"/>
    <xf borderId="10" fillId="0" fontId="16" numFmtId="0" xfId="0" applyBorder="1" applyFont="1"/>
    <xf borderId="11" fillId="0" fontId="16" numFmtId="0" xfId="0" applyBorder="1" applyFont="1"/>
    <xf borderId="12" fillId="0" fontId="16" numFmtId="0" xfId="0" applyBorder="1" applyFont="1"/>
    <xf borderId="7" fillId="6" fontId="17" numFmtId="0" xfId="0" applyAlignment="1" applyBorder="1" applyFill="1" applyFont="1">
      <alignment horizontal="center" vertical="center"/>
    </xf>
    <xf borderId="0" fillId="0" fontId="13" numFmtId="0" xfId="0" applyAlignment="1" applyFont="1">
      <alignment vertical="center"/>
    </xf>
    <xf borderId="7" fillId="5" fontId="18" numFmtId="0" xfId="0" applyAlignment="1" applyBorder="1" applyFont="1">
      <alignment horizontal="center" vertical="center"/>
    </xf>
    <xf borderId="7" fillId="0" fontId="19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2">
    <dxf>
      <font/>
      <fill>
        <patternFill patternType="solid">
          <fgColor rgb="FFF0F0F0"/>
          <bgColor rgb="FFF0F0F0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8.png"/><Relationship Id="rId3" Type="http://schemas.openxmlformats.org/officeDocument/2006/relationships/image" Target="../media/image6.png"/><Relationship Id="rId4" Type="http://schemas.openxmlformats.org/officeDocument/2006/relationships/image" Target="../media/image7.png"/><Relationship Id="rId5" Type="http://schemas.openxmlformats.org/officeDocument/2006/relationships/image" Target="../media/image5.png"/><Relationship Id="rId6" Type="http://schemas.openxmlformats.org/officeDocument/2006/relationships/image" Target="../media/image4.png"/><Relationship Id="rId7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466725</xdr:colOff>
      <xdr:row>0</xdr:row>
      <xdr:rowOff>171450</xdr:rowOff>
    </xdr:from>
    <xdr:ext cx="1066800" cy="1619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3</xdr:row>
      <xdr:rowOff>76200</xdr:rowOff>
    </xdr:from>
    <xdr:ext cx="3381375" cy="1704975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3</xdr:row>
      <xdr:rowOff>76200</xdr:rowOff>
    </xdr:from>
    <xdr:ext cx="3381375" cy="1704975"/>
    <xdr:pic>
      <xdr:nvPicPr>
        <xdr:cNvPr id="0" name="image8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17</xdr:row>
      <xdr:rowOff>142875</xdr:rowOff>
    </xdr:from>
    <xdr:ext cx="1838325" cy="1133475"/>
    <xdr:pic>
      <xdr:nvPicPr>
        <xdr:cNvPr id="0" name="image6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847725</xdr:colOff>
      <xdr:row>17</xdr:row>
      <xdr:rowOff>142875</xdr:rowOff>
    </xdr:from>
    <xdr:ext cx="3381375" cy="1981200"/>
    <xdr:pic>
      <xdr:nvPicPr>
        <xdr:cNvPr id="0" name="image7.png" title="Image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33650" cy="438150"/>
    <xdr:pic>
      <xdr:nvPicPr>
        <xdr:cNvPr id="0" name="image5.png" title="Image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23</xdr:row>
      <xdr:rowOff>200025</xdr:rowOff>
    </xdr:from>
    <xdr:ext cx="3429000" cy="2066925"/>
    <xdr:pic>
      <xdr:nvPicPr>
        <xdr:cNvPr id="0" name="image4.png" title="Image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37</xdr:row>
      <xdr:rowOff>123825</xdr:rowOff>
    </xdr:from>
    <xdr:ext cx="3343275" cy="1466850"/>
    <xdr:pic>
      <xdr:nvPicPr>
        <xdr:cNvPr id="0" name="image3.png" title="Image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kladana.com/signup/?q=leadmagnet&amp;utm_medium=leadmagnet&amp;utm_source=marketing-tool&amp;utm_campaign=leadmagnet-depreciation-schedule-template" TargetMode="External"/><Relationship Id="rId2" Type="http://schemas.openxmlformats.org/officeDocument/2006/relationships/hyperlink" Target="https://www.kladana.com/pricing/?utm_medium=leadmagnet&amp;utm_source=marketing-tool&amp;utm_campaign=leadmagnet-depreciation-schedule-template" TargetMode="External"/><Relationship Id="rId3" Type="http://schemas.openxmlformats.org/officeDocument/2006/relationships/hyperlink" Target="https://www.youtube.com/channel/UCrdFisBhmdOWpbaQ0v9LrZA" TargetMode="External"/><Relationship Id="rId4" Type="http://schemas.openxmlformats.org/officeDocument/2006/relationships/hyperlink" Target="https://www.linkedin.com/company/kladana/" TargetMode="External"/><Relationship Id="rId5" Type="http://schemas.openxmlformats.org/officeDocument/2006/relationships/hyperlink" Target="https://www.kladana.com/blog/?utm_medium=leadmagnet&amp;utm_source=marketing-tool&amp;utm_campaign=leadmagnet-depreciation-schedule-template" TargetMode="External"/><Relationship Id="rId6" Type="http://schemas.openxmlformats.org/officeDocument/2006/relationships/hyperlink" Target="https://www.kladana.com/free-tools/break-even-point-calculator/?utm_medium=leadmagnet&amp;utm_source=marketing-tool&amp;utm_campaign=https://www.kladana.com/blog/?utm_medium=leadmagnet&amp;utm_source=marketing-tool&amp;utm_campaign=leadmagnet-depreciation-schedule-template" TargetMode="External"/><Relationship Id="rId7" Type="http://schemas.openxmlformats.org/officeDocument/2006/relationships/hyperlink" Target="https://www.kladana.com/free-materials/inventory-checklist/?utm_medium=leadmagnet&amp;utm_source=marketing-tool&amp;utm_campaign=leadmagnet-depreciation-schedule-template" TargetMode="External"/><Relationship Id="rId8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2.13"/>
    <col customWidth="1" min="2" max="2" width="17.38"/>
    <col customWidth="1" min="3" max="3" width="10.0"/>
    <col customWidth="1" min="4" max="4" width="6.38"/>
    <col customWidth="1" min="5" max="5" width="13.0"/>
    <col customWidth="1" min="6" max="6" width="5.63"/>
    <col customWidth="1" min="7" max="7" width="9.38"/>
    <col customWidth="1" min="8" max="17" width="7.0"/>
    <col customWidth="1" min="18" max="18" width="2.75"/>
    <col customWidth="1" min="19" max="19" width="23.25"/>
    <col customWidth="1" min="20" max="26" width="8.6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"/>
      <c r="Q2" s="3"/>
      <c r="R2" s="3"/>
      <c r="S2" s="5"/>
      <c r="T2" s="3"/>
      <c r="U2" s="3"/>
      <c r="V2" s="3"/>
      <c r="W2" s="3"/>
      <c r="X2" s="3"/>
      <c r="Y2" s="3"/>
      <c r="Z2" s="3"/>
    </row>
    <row r="3">
      <c r="A3" s="3"/>
      <c r="B3" s="6" t="s">
        <v>1</v>
      </c>
      <c r="C3" s="3"/>
      <c r="D3" s="3"/>
      <c r="E3" s="3"/>
      <c r="F3" s="3"/>
      <c r="G3" s="7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5"/>
      <c r="T3" s="3"/>
      <c r="U3" s="3"/>
      <c r="V3" s="3"/>
      <c r="W3" s="3"/>
      <c r="X3" s="3"/>
      <c r="Y3" s="3"/>
      <c r="Z3" s="3"/>
    </row>
    <row r="4">
      <c r="A4" s="3"/>
      <c r="B4" s="3"/>
      <c r="C4" s="3"/>
      <c r="D4" s="3"/>
      <c r="E4" s="3"/>
      <c r="F4" s="3"/>
      <c r="G4" s="7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3"/>
      <c r="B5" s="3"/>
      <c r="C5" s="3"/>
      <c r="D5" s="3"/>
      <c r="E5" s="3"/>
      <c r="F5" s="3"/>
      <c r="G5" s="7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8"/>
      <c r="T5" s="3"/>
      <c r="U5" s="3"/>
      <c r="V5" s="3"/>
      <c r="W5" s="3"/>
      <c r="X5" s="3"/>
      <c r="Y5" s="3"/>
      <c r="Z5" s="3"/>
    </row>
    <row r="6" ht="12.75" customHeight="1">
      <c r="A6" s="3"/>
      <c r="B6" s="3"/>
      <c r="C6" s="3"/>
      <c r="D6" s="3"/>
      <c r="E6" s="3"/>
      <c r="F6" s="3"/>
      <c r="G6" s="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T6" s="3"/>
      <c r="U6" s="3"/>
      <c r="V6" s="3"/>
      <c r="W6" s="3"/>
      <c r="X6" s="3"/>
      <c r="Y6" s="3"/>
      <c r="Z6" s="3"/>
    </row>
    <row r="7">
      <c r="A7" s="3"/>
      <c r="B7" s="3"/>
      <c r="C7" s="3"/>
      <c r="D7" s="3"/>
      <c r="E7" s="3"/>
      <c r="F7" s="3"/>
      <c r="G7" s="3"/>
      <c r="H7" s="9" t="s">
        <v>2</v>
      </c>
      <c r="I7" s="10"/>
      <c r="J7" s="10"/>
      <c r="K7" s="10"/>
      <c r="L7" s="10"/>
      <c r="M7" s="10"/>
      <c r="N7" s="10"/>
      <c r="O7" s="10"/>
      <c r="P7" s="10"/>
      <c r="Q7" s="10"/>
      <c r="R7" s="3"/>
      <c r="T7" s="3"/>
      <c r="U7" s="3"/>
      <c r="V7" s="3"/>
      <c r="W7" s="3"/>
      <c r="X7" s="3"/>
      <c r="Y7" s="3"/>
      <c r="Z7" s="3"/>
    </row>
    <row r="8" ht="21.0" customHeight="1">
      <c r="A8" s="11"/>
      <c r="B8" s="12" t="s">
        <v>3</v>
      </c>
      <c r="C8" s="13" t="s">
        <v>4</v>
      </c>
      <c r="D8" s="13" t="s">
        <v>5</v>
      </c>
      <c r="E8" s="13" t="s">
        <v>6</v>
      </c>
      <c r="F8" s="13" t="s">
        <v>7</v>
      </c>
      <c r="G8" s="14" t="s">
        <v>8</v>
      </c>
      <c r="H8" s="13">
        <v>2011.0</v>
      </c>
      <c r="I8" s="13">
        <f t="shared" ref="I8:Q8" si="1">H8+1</f>
        <v>2012</v>
      </c>
      <c r="J8" s="13">
        <f t="shared" si="1"/>
        <v>2013</v>
      </c>
      <c r="K8" s="13">
        <f t="shared" si="1"/>
        <v>2014</v>
      </c>
      <c r="L8" s="13">
        <f t="shared" si="1"/>
        <v>2015</v>
      </c>
      <c r="M8" s="13">
        <f t="shared" si="1"/>
        <v>2016</v>
      </c>
      <c r="N8" s="13">
        <f t="shared" si="1"/>
        <v>2017</v>
      </c>
      <c r="O8" s="13">
        <f t="shared" si="1"/>
        <v>2018</v>
      </c>
      <c r="P8" s="13">
        <f t="shared" si="1"/>
        <v>2019</v>
      </c>
      <c r="Q8" s="13">
        <f t="shared" si="1"/>
        <v>2020</v>
      </c>
      <c r="R8" s="11"/>
      <c r="T8" s="11"/>
      <c r="U8" s="11"/>
      <c r="V8" s="11"/>
      <c r="W8" s="11"/>
      <c r="X8" s="11"/>
      <c r="Y8" s="11"/>
      <c r="Z8" s="11"/>
    </row>
    <row r="9" ht="17.25" customHeight="1">
      <c r="A9" s="11"/>
      <c r="B9" s="15" t="s">
        <v>9</v>
      </c>
      <c r="C9" s="16">
        <v>9000.0</v>
      </c>
      <c r="D9" s="17">
        <v>2012.0</v>
      </c>
      <c r="E9" s="16">
        <v>500.0</v>
      </c>
      <c r="F9" s="17">
        <v>7.0</v>
      </c>
      <c r="G9" s="17" t="s">
        <v>10</v>
      </c>
      <c r="H9" s="18" t="str">
        <f t="array" ref="H9">IF(AND(H$8&gt;=$D9,H$8&lt;=$F9+$D9-1),IF(ISERROR(MATCH($G9,methods,0)),"n/a",IF($G9="SL",SLN($C9,$E9,$F9),IF($G9="SYOD",SYD($C9,$E9,$F9,H$8-$D9+1),VDB($C9,$E9,$F9,H$8-$D9,H$8-$D9+1,INDEX(factors,MATCH($G9,methods,0)),INDEX(noswitch,MATCH($G9,methods,0))))))," - ")</f>
        <v> - </v>
      </c>
      <c r="I9" s="18">
        <f t="array" ref="I9">IF(AND(I$8&gt;=$D9,I$8&lt;=$F9+$D9-1),IF(ISERROR(MATCH($G9,methods,0)),"n/a",IF($G9="SL",SLN($C9,$E9,$F9),IF($G9="SYOD",SYD($C9,$E9,$F9,I$8-$D9+1),VDB($C9,$E9,$F9,I$8-$D9,I$8-$D9+1,INDEX(factors,MATCH($G9,methods,0)),INDEX(noswitch,MATCH($G9,methods,0))))))," - ")</f>
        <v>1214.285714</v>
      </c>
      <c r="J9" s="18">
        <f t="array" ref="J9">IF(AND(J$8&gt;=$D9,J$8&lt;=$F9+$D9-1),IF(ISERROR(MATCH($G9,methods,0)),"n/a",IF($G9="SL",SLN($C9,$E9,$F9),IF($G9="SYOD",SYD($C9,$E9,$F9,J$8-$D9+1),VDB($C9,$E9,$F9,J$8-$D9,J$8-$D9+1,INDEX(factors,MATCH($G9,methods,0)),INDEX(noswitch,MATCH($G9,methods,0))))))," - ")</f>
        <v>1214.285714</v>
      </c>
      <c r="K9" s="18">
        <f t="array" ref="K9">IF(AND(K$8&gt;=$D9,K$8&lt;=$F9+$D9-1),IF(ISERROR(MATCH($G9,methods,0)),"n/a",IF($G9="SL",SLN($C9,$E9,$F9),IF($G9="SYOD",SYD($C9,$E9,$F9,K$8-$D9+1),VDB($C9,$E9,$F9,K$8-$D9,K$8-$D9+1,INDEX(factors,MATCH($G9,methods,0)),INDEX(noswitch,MATCH($G9,methods,0))))))," - ")</f>
        <v>1214.285714</v>
      </c>
      <c r="L9" s="18">
        <f t="array" ref="L9">IF(AND(L$8&gt;=$D9,L$8&lt;=$F9+$D9-1),IF(ISERROR(MATCH($G9,methods,0)),"n/a",IF($G9="SL",SLN($C9,$E9,$F9),IF($G9="SYOD",SYD($C9,$E9,$F9,L$8-$D9+1),VDB($C9,$E9,$F9,L$8-$D9,L$8-$D9+1,INDEX(factors,MATCH($G9,methods,0)),INDEX(noswitch,MATCH($G9,methods,0))))))," - ")</f>
        <v>1214.285714</v>
      </c>
      <c r="M9" s="18">
        <f t="array" ref="M9">IF(AND(M$8&gt;=$D9,M$8&lt;=$F9+$D9-1),IF(ISERROR(MATCH($G9,methods,0)),"n/a",IF($G9="SL",SLN($C9,$E9,$F9),IF($G9="SYOD",SYD($C9,$E9,$F9,M$8-$D9+1),VDB($C9,$E9,$F9,M$8-$D9,M$8-$D9+1,INDEX(factors,MATCH($G9,methods,0)),INDEX(noswitch,MATCH($G9,methods,0))))))," - ")</f>
        <v>1214.285714</v>
      </c>
      <c r="N9" s="18">
        <f t="array" ref="N9">IF(AND(N$8&gt;=$D9,N$8&lt;=$F9+$D9-1),IF(ISERROR(MATCH($G9,methods,0)),"n/a",IF($G9="SL",SLN($C9,$E9,$F9),IF($G9="SYOD",SYD($C9,$E9,$F9,N$8-$D9+1),VDB($C9,$E9,$F9,N$8-$D9,N$8-$D9+1,INDEX(factors,MATCH($G9,methods,0)),INDEX(noswitch,MATCH($G9,methods,0))))))," - ")</f>
        <v>1214.285714</v>
      </c>
      <c r="O9" s="18">
        <f t="array" ref="O9">IF(AND(O$8&gt;=$D9,O$8&lt;=$F9+$D9-1),IF(ISERROR(MATCH($G9,methods,0)),"n/a",IF($G9="SL",SLN($C9,$E9,$F9),IF($G9="SYOD",SYD($C9,$E9,$F9,O$8-$D9+1),VDB($C9,$E9,$F9,O$8-$D9,O$8-$D9+1,INDEX(factors,MATCH($G9,methods,0)),INDEX(noswitch,MATCH($G9,methods,0))))))," - ")</f>
        <v>1214.285714</v>
      </c>
      <c r="P9" s="18" t="str">
        <f t="array" ref="P9">IF(AND(P$8&gt;=$D9,P$8&lt;=$F9+$D9-1),IF(ISERROR(MATCH($G9,methods,0)),"n/a",IF($G9="SL",SLN($C9,$E9,$F9),IF($G9="SYOD",SYD($C9,$E9,$F9,P$8-$D9+1),VDB($C9,$E9,$F9,P$8-$D9,P$8-$D9+1,INDEX(factors,MATCH($G9,methods,0)),INDEX(noswitch,MATCH($G9,methods,0))))))," - ")</f>
        <v> - </v>
      </c>
      <c r="Q9" s="18" t="str">
        <f t="array" ref="Q9">IF(AND(Q$8&gt;=$D9,Q$8&lt;=$F9+$D9-1),IF(ISERROR(MATCH($G9,methods,0)),"n/a",IF($G9="SL",SLN($C9,$E9,$F9),IF($G9="SYOD",SYD($C9,$E9,$F9,Q$8-$D9+1),VDB($C9,$E9,$F9,Q$8-$D9,Q$8-$D9+1,INDEX(factors,MATCH($G9,methods,0)),INDEX(noswitch,MATCH($G9,methods,0))))))," - ")</f>
        <v> - </v>
      </c>
      <c r="R9" s="11"/>
      <c r="S9" s="11"/>
      <c r="T9" s="11"/>
      <c r="U9" s="11"/>
      <c r="V9" s="11"/>
      <c r="W9" s="11"/>
      <c r="X9" s="11"/>
      <c r="Y9" s="11"/>
      <c r="Z9" s="11"/>
    </row>
    <row r="10" ht="17.25" customHeight="1">
      <c r="A10" s="11"/>
      <c r="B10" s="15" t="s">
        <v>9</v>
      </c>
      <c r="C10" s="16">
        <v>9000.0</v>
      </c>
      <c r="D10" s="17">
        <v>2012.0</v>
      </c>
      <c r="E10" s="16">
        <v>500.0</v>
      </c>
      <c r="F10" s="17">
        <v>7.0</v>
      </c>
      <c r="G10" s="17" t="s">
        <v>11</v>
      </c>
      <c r="H10" s="18" t="str">
        <f t="array" ref="H10">IF(AND(H$8&gt;=$D10,H$8&lt;=$F10+$D10-1),IF(ISERROR(MATCH($G10,methods,0)),"n/a",IF($G10="SL",SLN($C10,$E10,$F10),IF($G10="SYOD",SYD($C10,$E10,$F10,H$8-$D10+1),VDB($C10,$E10,$F10,H$8-$D10,H$8-$D10+1,INDEX(factors,MATCH($G10,methods,0)),INDEX(noswitch,MATCH($G10,methods,0))))))," - ")</f>
        <v> - </v>
      </c>
      <c r="I10" s="18">
        <f t="array" ref="I10">IF(AND(I$8&gt;=$D10,I$8&lt;=$F10+$D10-1),IF(ISERROR(MATCH($G10,methods,0)),"n/a",IF($G10="SL",SLN($C10,$E10,$F10),IF($G10="SYOD",SYD($C10,$E10,$F10,I$8-$D10+1),VDB($C10,$E10,$F10,I$8-$D10,I$8-$D10+1,INDEX(factors,MATCH($G10,methods,0)),INDEX(noswitch,MATCH($G10,methods,0))))))," - ")</f>
        <v>2125</v>
      </c>
      <c r="J10" s="18">
        <f t="array" ref="J10">IF(AND(J$8&gt;=$D10,J$8&lt;=$F10+$D10-1),IF(ISERROR(MATCH($G10,methods,0)),"n/a",IF($G10="SL",SLN($C10,$E10,$F10),IF($G10="SYOD",SYD($C10,$E10,$F10,J$8-$D10+1),VDB($C10,$E10,$F10,J$8-$D10,J$8-$D10+1,INDEX(factors,MATCH($G10,methods,0)),INDEX(noswitch,MATCH($G10,methods,0))))))," - ")</f>
        <v>1821.428571</v>
      </c>
      <c r="K10" s="18">
        <f t="array" ref="K10">IF(AND(K$8&gt;=$D10,K$8&lt;=$F10+$D10-1),IF(ISERROR(MATCH($G10,methods,0)),"n/a",IF($G10="SL",SLN($C10,$E10,$F10),IF($G10="SYOD",SYD($C10,$E10,$F10,K$8-$D10+1),VDB($C10,$E10,$F10,K$8-$D10,K$8-$D10+1,INDEX(factors,MATCH($G10,methods,0)),INDEX(noswitch,MATCH($G10,methods,0))))))," - ")</f>
        <v>1517.857143</v>
      </c>
      <c r="L10" s="18">
        <f t="array" ref="L10">IF(AND(L$8&gt;=$D10,L$8&lt;=$F10+$D10-1),IF(ISERROR(MATCH($G10,methods,0)),"n/a",IF($G10="SL",SLN($C10,$E10,$F10),IF($G10="SYOD",SYD($C10,$E10,$F10,L$8-$D10+1),VDB($C10,$E10,$F10,L$8-$D10,L$8-$D10+1,INDEX(factors,MATCH($G10,methods,0)),INDEX(noswitch,MATCH($G10,methods,0))))))," - ")</f>
        <v>1214.285714</v>
      </c>
      <c r="M10" s="18">
        <f t="array" ref="M10">IF(AND(M$8&gt;=$D10,M$8&lt;=$F10+$D10-1),IF(ISERROR(MATCH($G10,methods,0)),"n/a",IF($G10="SL",SLN($C10,$E10,$F10),IF($G10="SYOD",SYD($C10,$E10,$F10,M$8-$D10+1),VDB($C10,$E10,$F10,M$8-$D10,M$8-$D10+1,INDEX(factors,MATCH($G10,methods,0)),INDEX(noswitch,MATCH($G10,methods,0))))))," - ")</f>
        <v>910.7142857</v>
      </c>
      <c r="N10" s="18">
        <f t="array" ref="N10">IF(AND(N$8&gt;=$D10,N$8&lt;=$F10+$D10-1),IF(ISERROR(MATCH($G10,methods,0)),"n/a",IF($G10="SL",SLN($C10,$E10,$F10),IF($G10="SYOD",SYD($C10,$E10,$F10,N$8-$D10+1),VDB($C10,$E10,$F10,N$8-$D10,N$8-$D10+1,INDEX(factors,MATCH($G10,methods,0)),INDEX(noswitch,MATCH($G10,methods,0))))))," - ")</f>
        <v>607.1428571</v>
      </c>
      <c r="O10" s="18">
        <f t="array" ref="O10">IF(AND(O$8&gt;=$D10,O$8&lt;=$F10+$D10-1),IF(ISERROR(MATCH($G10,methods,0)),"n/a",IF($G10="SL",SLN($C10,$E10,$F10),IF($G10="SYOD",SYD($C10,$E10,$F10,O$8-$D10+1),VDB($C10,$E10,$F10,O$8-$D10,O$8-$D10+1,INDEX(factors,MATCH($G10,methods,0)),INDEX(noswitch,MATCH($G10,methods,0))))))," - ")</f>
        <v>303.5714286</v>
      </c>
      <c r="P10" s="18" t="str">
        <f t="array" ref="P10">IF(AND(P$8&gt;=$D10,P$8&lt;=$F10+$D10-1),IF(ISERROR(MATCH($G10,methods,0)),"n/a",IF($G10="SL",SLN($C10,$E10,$F10),IF($G10="SYOD",SYD($C10,$E10,$F10,P$8-$D10+1),VDB($C10,$E10,$F10,P$8-$D10,P$8-$D10+1,INDEX(factors,MATCH($G10,methods,0)),INDEX(noswitch,MATCH($G10,methods,0))))))," - ")</f>
        <v> - </v>
      </c>
      <c r="Q10" s="18" t="str">
        <f t="array" ref="Q10">IF(AND(Q$8&gt;=$D10,Q$8&lt;=$F10+$D10-1),IF(ISERROR(MATCH($G10,methods,0)),"n/a",IF($G10="SL",SLN($C10,$E10,$F10),IF($G10="SYOD",SYD($C10,$E10,$F10,Q$8-$D10+1),VDB($C10,$E10,$F10,Q$8-$D10,Q$8-$D10+1,INDEX(factors,MATCH($G10,methods,0)),INDEX(noswitch,MATCH($G10,methods,0))))))," - ")</f>
        <v> - </v>
      </c>
      <c r="R10" s="11"/>
      <c r="S10" s="11"/>
      <c r="T10" s="11"/>
      <c r="U10" s="11"/>
      <c r="V10" s="11"/>
      <c r="W10" s="11"/>
      <c r="X10" s="11"/>
      <c r="Y10" s="11"/>
      <c r="Z10" s="11"/>
    </row>
    <row r="11" ht="17.25" customHeight="1">
      <c r="A11" s="11"/>
      <c r="B11" s="15" t="s">
        <v>9</v>
      </c>
      <c r="C11" s="16">
        <v>9000.0</v>
      </c>
      <c r="D11" s="17">
        <v>2012.0</v>
      </c>
      <c r="E11" s="16">
        <v>500.0</v>
      </c>
      <c r="F11" s="17">
        <v>5.0</v>
      </c>
      <c r="G11" s="17" t="s">
        <v>12</v>
      </c>
      <c r="H11" s="18" t="str">
        <f t="array" ref="H11">IF(AND(H$8&gt;=$D11,H$8&lt;=$F11+$D11-1),IF(ISERROR(MATCH($G11,methods,0)),"n/a",IF($G11="SL",SLN($C11,$E11,$F11),IF($G11="SYOD",SYD($C11,$E11,$F11,H$8-$D11+1),VDB($C11,$E11,$F11,H$8-$D11,H$8-$D11+1,INDEX(factors,MATCH($G11,methods,0)),INDEX(noswitch,MATCH($G11,methods,0))))))," - ")</f>
        <v> - </v>
      </c>
      <c r="I11" s="18">
        <f t="array" ref="I11">IF(AND(I$8&gt;=$D11,I$8&lt;=$F11+$D11-1),IF(ISERROR(MATCH($G11,methods,0)),"n/a",IF($G11="SL",SLN($C11,$E11,$F11),IF($G11="SYOD",SYD($C11,$E11,$F11,I$8-$D11+1),VDB($C11,$E11,$F11,I$8-$D11,I$8-$D11+1,INDEX(factors,MATCH($G11,methods,0)),INDEX(noswitch,MATCH($G11,methods,0))))))," - ")</f>
        <v>3600</v>
      </c>
      <c r="J11" s="18">
        <f t="array" ref="J11">IF(AND(J$8&gt;=$D11,J$8&lt;=$F11+$D11-1),IF(ISERROR(MATCH($G11,methods,0)),"n/a",IF($G11="SL",SLN($C11,$E11,$F11),IF($G11="SYOD",SYD($C11,$E11,$F11,J$8-$D11+1),VDB($C11,$E11,$F11,J$8-$D11,J$8-$D11+1,INDEX(factors,MATCH($G11,methods,0)),INDEX(noswitch,MATCH($G11,methods,0))))))," - ")</f>
        <v>2160</v>
      </c>
      <c r="K11" s="18">
        <f t="array" ref="K11">IF(AND(K$8&gt;=$D11,K$8&lt;=$F11+$D11-1),IF(ISERROR(MATCH($G11,methods,0)),"n/a",IF($G11="SL",SLN($C11,$E11,$F11),IF($G11="SYOD",SYD($C11,$E11,$F11,K$8-$D11+1),VDB($C11,$E11,$F11,K$8-$D11,K$8-$D11+1,INDEX(factors,MATCH($G11,methods,0)),INDEX(noswitch,MATCH($G11,methods,0))))))," - ")</f>
        <v>1296</v>
      </c>
      <c r="L11" s="18">
        <f t="array" ref="L11">IF(AND(L$8&gt;=$D11,L$8&lt;=$F11+$D11-1),IF(ISERROR(MATCH($G11,methods,0)),"n/a",IF($G11="SL",SLN($C11,$E11,$F11),IF($G11="SYOD",SYD($C11,$E11,$F11,L$8-$D11+1),VDB($C11,$E11,$F11,L$8-$D11,L$8-$D11+1,INDEX(factors,MATCH($G11,methods,0)),INDEX(noswitch,MATCH($G11,methods,0))))))," - ")</f>
        <v>777.6</v>
      </c>
      <c r="M11" s="18">
        <f t="array" ref="M11">IF(AND(M$8&gt;=$D11,M$8&lt;=$F11+$D11-1),IF(ISERROR(MATCH($G11,methods,0)),"n/a",IF($G11="SL",SLN($C11,$E11,$F11),IF($G11="SYOD",SYD($C11,$E11,$F11,M$8-$D11+1),VDB($C11,$E11,$F11,M$8-$D11,M$8-$D11+1,INDEX(factors,MATCH($G11,methods,0)),INDEX(noswitch,MATCH($G11,methods,0))))))," - ")</f>
        <v>466.56</v>
      </c>
      <c r="N11" s="18" t="str">
        <f t="array" ref="N11">IF(AND(N$8&gt;=$D11,N$8&lt;=$F11+$D11-1),IF(ISERROR(MATCH($G11,methods,0)),"n/a",IF($G11="SL",SLN($C11,$E11,$F11),IF($G11="SYOD",SYD($C11,$E11,$F11,N$8-$D11+1),VDB($C11,$E11,$F11,N$8-$D11,N$8-$D11+1,INDEX(factors,MATCH($G11,methods,0)),INDEX(noswitch,MATCH($G11,methods,0))))))," - ")</f>
        <v> - </v>
      </c>
      <c r="O11" s="18" t="str">
        <f t="array" ref="O11">IF(AND(O$8&gt;=$D11,O$8&lt;=$F11+$D11-1),IF(ISERROR(MATCH($G11,methods,0)),"n/a",IF($G11="SL",SLN($C11,$E11,$F11),IF($G11="SYOD",SYD($C11,$E11,$F11,O$8-$D11+1),VDB($C11,$E11,$F11,O$8-$D11,O$8-$D11+1,INDEX(factors,MATCH($G11,methods,0)),INDEX(noswitch,MATCH($G11,methods,0))))))," - ")</f>
        <v> - </v>
      </c>
      <c r="P11" s="18" t="str">
        <f t="array" ref="P11">IF(AND(P$8&gt;=$D11,P$8&lt;=$F11+$D11-1),IF(ISERROR(MATCH($G11,methods,0)),"n/a",IF($G11="SL",SLN($C11,$E11,$F11),IF($G11="SYOD",SYD($C11,$E11,$F11,P$8-$D11+1),VDB($C11,$E11,$F11,P$8-$D11,P$8-$D11+1,INDEX(factors,MATCH($G11,methods,0)),INDEX(noswitch,MATCH($G11,methods,0))))))," - ")</f>
        <v> - </v>
      </c>
      <c r="Q11" s="18" t="str">
        <f t="array" ref="Q11">IF(AND(Q$8&gt;=$D11,Q$8&lt;=$F11+$D11-1),IF(ISERROR(MATCH($G11,methods,0)),"n/a",IF($G11="SL",SLN($C11,$E11,$F11),IF($G11="SYOD",SYD($C11,$E11,$F11,Q$8-$D11+1),VDB($C11,$E11,$F11,Q$8-$D11,Q$8-$D11+1,INDEX(factors,MATCH($G11,methods,0)),INDEX(noswitch,MATCH($G11,methods,0))))))," - ")</f>
        <v> - </v>
      </c>
      <c r="R11" s="11"/>
      <c r="S11" s="11"/>
      <c r="T11" s="11"/>
      <c r="U11" s="11"/>
      <c r="V11" s="11"/>
      <c r="W11" s="11"/>
      <c r="X11" s="11"/>
      <c r="Y11" s="11"/>
      <c r="Z11" s="11"/>
    </row>
    <row r="12" ht="17.25" customHeight="1">
      <c r="A12" s="11"/>
      <c r="B12" s="15" t="s">
        <v>9</v>
      </c>
      <c r="C12" s="16">
        <v>9000.0</v>
      </c>
      <c r="D12" s="17">
        <v>2012.0</v>
      </c>
      <c r="E12" s="16">
        <v>500.0</v>
      </c>
      <c r="F12" s="17">
        <v>5.0</v>
      </c>
      <c r="G12" s="17" t="s">
        <v>13</v>
      </c>
      <c r="H12" s="18" t="str">
        <f t="array" ref="H12">IF(AND(H$8&gt;=$D12,H$8&lt;=$F12+$D12-1),IF(ISERROR(MATCH($G12,methods,0)),"n/a",IF($G12="SL",SLN($C12,$E12,$F12),IF($G12="SYOD",SYD($C12,$E12,$F12,H$8-$D12+1),VDB($C12,$E12,$F12,H$8-$D12,H$8-$D12+1,INDEX(factors,MATCH($G12,methods,0)),INDEX(noswitch,MATCH($G12,methods,0))))))," - ")</f>
        <v> - </v>
      </c>
      <c r="I12" s="18">
        <f t="array" ref="I12">IF(AND(I$8&gt;=$D12,I$8&lt;=$F12+$D12-1),IF(ISERROR(MATCH($G12,methods,0)),"n/a",IF($G12="SL",SLN($C12,$E12,$F12),IF($G12="SYOD",SYD($C12,$E12,$F12,I$8-$D12+1),VDB($C12,$E12,$F12,I$8-$D12,I$8-$D12+1,INDEX(factors,MATCH($G12,methods,0)),INDEX(noswitch,MATCH($G12,methods,0))))))," - ")</f>
        <v>3600</v>
      </c>
      <c r="J12" s="18">
        <f t="array" ref="J12">IF(AND(J$8&gt;=$D12,J$8&lt;=$F12+$D12-1),IF(ISERROR(MATCH($G12,methods,0)),"n/a",IF($G12="SL",SLN($C12,$E12,$F12),IF($G12="SYOD",SYD($C12,$E12,$F12,J$8-$D12+1),VDB($C12,$E12,$F12,J$8-$D12,J$8-$D12+1,INDEX(factors,MATCH($G12,methods,0)),INDEX(noswitch,MATCH($G12,methods,0))))))," - ")</f>
        <v>2160</v>
      </c>
      <c r="K12" s="18">
        <f t="array" ref="K12">IF(AND(K$8&gt;=$D12,K$8&lt;=$F12+$D12-1),IF(ISERROR(MATCH($G12,methods,0)),"n/a",IF($G12="SL",SLN($C12,$E12,$F12),IF($G12="SYOD",SYD($C12,$E12,$F12,K$8-$D12+1),VDB($C12,$E12,$F12,K$8-$D12,K$8-$D12+1,INDEX(factors,MATCH($G12,methods,0)),INDEX(noswitch,MATCH($G12,methods,0))))))," - ")</f>
        <v>1296</v>
      </c>
      <c r="L12" s="18">
        <f t="array" ref="L12">IF(AND(L$8&gt;=$D12,L$8&lt;=$F12+$D12-1),IF(ISERROR(MATCH($G12,methods,0)),"n/a",IF($G12="SL",SLN($C12,$E12,$F12),IF($G12="SYOD",SYD($C12,$E12,$F12,L$8-$D12+1),VDB($C12,$E12,$F12,L$8-$D12,L$8-$D12+1,INDEX(factors,MATCH($G12,methods,0)),INDEX(noswitch,MATCH($G12,methods,0))))))," - ")</f>
        <v>777.6</v>
      </c>
      <c r="M12" s="18">
        <f t="array" ref="M12">IF(AND(M$8&gt;=$D12,M$8&lt;=$F12+$D12-1),IF(ISERROR(MATCH($G12,methods,0)),"n/a",IF($G12="SL",SLN($C12,$E12,$F12),IF($G12="SYOD",SYD($C12,$E12,$F12,M$8-$D12+1),VDB($C12,$E12,$F12,M$8-$D12,M$8-$D12+1,INDEX(factors,MATCH($G12,methods,0)),INDEX(noswitch,MATCH($G12,methods,0))))))," - ")</f>
        <v>666.4</v>
      </c>
      <c r="N12" s="18" t="str">
        <f t="array" ref="N12">IF(AND(N$8&gt;=$D12,N$8&lt;=$F12+$D12-1),IF(ISERROR(MATCH($G12,methods,0)),"n/a",IF($G12="SL",SLN($C12,$E12,$F12),IF($G12="SYOD",SYD($C12,$E12,$F12,N$8-$D12+1),VDB($C12,$E12,$F12,N$8-$D12,N$8-$D12+1,INDEX(factors,MATCH($G12,methods,0)),INDEX(noswitch,MATCH($G12,methods,0))))))," - ")</f>
        <v> - </v>
      </c>
      <c r="O12" s="18" t="str">
        <f t="array" ref="O12">IF(AND(O$8&gt;=$D12,O$8&lt;=$F12+$D12-1),IF(ISERROR(MATCH($G12,methods,0)),"n/a",IF($G12="SL",SLN($C12,$E12,$F12),IF($G12="SYOD",SYD($C12,$E12,$F12,O$8-$D12+1),VDB($C12,$E12,$F12,O$8-$D12,O$8-$D12+1,INDEX(factors,MATCH($G12,methods,0)),INDEX(noswitch,MATCH($G12,methods,0))))))," - ")</f>
        <v> - </v>
      </c>
      <c r="P12" s="18" t="str">
        <f t="array" ref="P12">IF(AND(P$8&gt;=$D12,P$8&lt;=$F12+$D12-1),IF(ISERROR(MATCH($G12,methods,0)),"n/a",IF($G12="SL",SLN($C12,$E12,$F12),IF($G12="SYOD",SYD($C12,$E12,$F12,P$8-$D12+1),VDB($C12,$E12,$F12,P$8-$D12,P$8-$D12+1,INDEX(factors,MATCH($G12,methods,0)),INDEX(noswitch,MATCH($G12,methods,0))))))," - ")</f>
        <v> - </v>
      </c>
      <c r="Q12" s="18" t="str">
        <f t="array" ref="Q12">IF(AND(Q$8&gt;=$D12,Q$8&lt;=$F12+$D12-1),IF(ISERROR(MATCH($G12,methods,0)),"n/a",IF($G12="SL",SLN($C12,$E12,$F12),IF($G12="SYOD",SYD($C12,$E12,$F12,Q$8-$D12+1),VDB($C12,$E12,$F12,Q$8-$D12,Q$8-$D12+1,INDEX(factors,MATCH($G12,methods,0)),INDEX(noswitch,MATCH($G12,methods,0))))))," - ")</f>
        <v> - </v>
      </c>
      <c r="R12" s="11"/>
      <c r="S12" s="11"/>
      <c r="T12" s="11"/>
      <c r="U12" s="11"/>
      <c r="V12" s="11"/>
      <c r="W12" s="11"/>
      <c r="X12" s="11"/>
      <c r="Y12" s="11"/>
      <c r="Z12" s="11"/>
    </row>
    <row r="13" ht="17.25" customHeight="1">
      <c r="A13" s="11"/>
      <c r="B13" s="15" t="s">
        <v>9</v>
      </c>
      <c r="C13" s="16">
        <v>9000.0</v>
      </c>
      <c r="D13" s="17">
        <v>2012.0</v>
      </c>
      <c r="E13" s="16">
        <v>500.0</v>
      </c>
      <c r="F13" s="17">
        <v>5.0</v>
      </c>
      <c r="G13" s="17" t="s">
        <v>14</v>
      </c>
      <c r="H13" s="18" t="str">
        <f t="array" ref="H13">IF(AND(H$8&gt;=$D13,H$8&lt;=$F13+$D13-1),IF(ISERROR(MATCH($G13,methods,0)),"n/a",IF($G13="SL",SLN($C13,$E13,$F13),IF($G13="SYOD",SYD($C13,$E13,$F13,H$8-$D13+1),VDB($C13,$E13,$F13,H$8-$D13,H$8-$D13+1,INDEX(factors,MATCH($G13,methods,0)),INDEX(noswitch,MATCH($G13,methods,0))))))," - ")</f>
        <v> - </v>
      </c>
      <c r="I13" s="18">
        <f t="array" ref="I13">IF(AND(I$8&gt;=$D13,I$8&lt;=$F13+$D13-1),IF(ISERROR(MATCH($G13,methods,0)),"n/a",IF($G13="SL",SLN($C13,$E13,$F13),IF($G13="SYOD",SYD($C13,$E13,$F13,I$8-$D13+1),VDB($C13,$E13,$F13,I$8-$D13,I$8-$D13+1,INDEX(factors,MATCH($G13,methods,0)),INDEX(noswitch,MATCH($G13,methods,0))))))," - ")</f>
        <v>2700</v>
      </c>
      <c r="J13" s="18">
        <f t="array" ref="J13">IF(AND(J$8&gt;=$D13,J$8&lt;=$F13+$D13-1),IF(ISERROR(MATCH($G13,methods,0)),"n/a",IF($G13="SL",SLN($C13,$E13,$F13),IF($G13="SYOD",SYD($C13,$E13,$F13,J$8-$D13+1),VDB($C13,$E13,$F13,J$8-$D13,J$8-$D13+1,INDEX(factors,MATCH($G13,methods,0)),INDEX(noswitch,MATCH($G13,methods,0))))))," - ")</f>
        <v>1890</v>
      </c>
      <c r="K13" s="18">
        <f t="array" ref="K13">IF(AND(K$8&gt;=$D13,K$8&lt;=$F13+$D13-1),IF(ISERROR(MATCH($G13,methods,0)),"n/a",IF($G13="SL",SLN($C13,$E13,$F13),IF($G13="SYOD",SYD($C13,$E13,$F13,K$8-$D13+1),VDB($C13,$E13,$F13,K$8-$D13,K$8-$D13+1,INDEX(factors,MATCH($G13,methods,0)),INDEX(noswitch,MATCH($G13,methods,0))))))," - ")</f>
        <v>1323</v>
      </c>
      <c r="L13" s="18">
        <f t="array" ref="L13">IF(AND(L$8&gt;=$D13,L$8&lt;=$F13+$D13-1),IF(ISERROR(MATCH($G13,methods,0)),"n/a",IF($G13="SL",SLN($C13,$E13,$F13),IF($G13="SYOD",SYD($C13,$E13,$F13,L$8-$D13+1),VDB($C13,$E13,$F13,L$8-$D13,L$8-$D13+1,INDEX(factors,MATCH($G13,methods,0)),INDEX(noswitch,MATCH($G13,methods,0))))))," - ")</f>
        <v>926.1</v>
      </c>
      <c r="M13" s="18">
        <f t="array" ref="M13">IF(AND(M$8&gt;=$D13,M$8&lt;=$F13+$D13-1),IF(ISERROR(MATCH($G13,methods,0)),"n/a",IF($G13="SL",SLN($C13,$E13,$F13),IF($G13="SYOD",SYD($C13,$E13,$F13,M$8-$D13+1),VDB($C13,$E13,$F13,M$8-$D13,M$8-$D13+1,INDEX(factors,MATCH($G13,methods,0)),INDEX(noswitch,MATCH($G13,methods,0))))))," - ")</f>
        <v>648.27</v>
      </c>
      <c r="N13" s="18" t="str">
        <f t="array" ref="N13">IF(AND(N$8&gt;=$D13,N$8&lt;=$F13+$D13-1),IF(ISERROR(MATCH($G13,methods,0)),"n/a",IF($G13="SL",SLN($C13,$E13,$F13),IF($G13="SYOD",SYD($C13,$E13,$F13,N$8-$D13+1),VDB($C13,$E13,$F13,N$8-$D13,N$8-$D13+1,INDEX(factors,MATCH($G13,methods,0)),INDEX(noswitch,MATCH($G13,methods,0))))))," - ")</f>
        <v> - </v>
      </c>
      <c r="O13" s="18" t="str">
        <f t="array" ref="O13">IF(AND(O$8&gt;=$D13,O$8&lt;=$F13+$D13-1),IF(ISERROR(MATCH($G13,methods,0)),"n/a",IF($G13="SL",SLN($C13,$E13,$F13),IF($G13="SYOD",SYD($C13,$E13,$F13,O$8-$D13+1),VDB($C13,$E13,$F13,O$8-$D13,O$8-$D13+1,INDEX(factors,MATCH($G13,methods,0)),INDEX(noswitch,MATCH($G13,methods,0))))))," - ")</f>
        <v> - </v>
      </c>
      <c r="P13" s="18" t="str">
        <f t="array" ref="P13">IF(AND(P$8&gt;=$D13,P$8&lt;=$F13+$D13-1),IF(ISERROR(MATCH($G13,methods,0)),"n/a",IF($G13="SL",SLN($C13,$E13,$F13),IF($G13="SYOD",SYD($C13,$E13,$F13,P$8-$D13+1),VDB($C13,$E13,$F13,P$8-$D13,P$8-$D13+1,INDEX(factors,MATCH($G13,methods,0)),INDEX(noswitch,MATCH($G13,methods,0))))))," - ")</f>
        <v> - </v>
      </c>
      <c r="Q13" s="18" t="str">
        <f t="array" ref="Q13">IF(AND(Q$8&gt;=$D13,Q$8&lt;=$F13+$D13-1),IF(ISERROR(MATCH($G13,methods,0)),"n/a",IF($G13="SL",SLN($C13,$E13,$F13),IF($G13="SYOD",SYD($C13,$E13,$F13,Q$8-$D13+1),VDB($C13,$E13,$F13,Q$8-$D13,Q$8-$D13+1,INDEX(factors,MATCH($G13,methods,0)),INDEX(noswitch,MATCH($G13,methods,0))))))," - ")</f>
        <v> - </v>
      </c>
      <c r="R13" s="19"/>
      <c r="S13" s="11"/>
      <c r="T13" s="11"/>
      <c r="U13" s="11"/>
      <c r="V13" s="11"/>
      <c r="W13" s="11"/>
      <c r="X13" s="11"/>
      <c r="Y13" s="11"/>
      <c r="Z13" s="11"/>
    </row>
    <row r="14" ht="17.25" customHeight="1">
      <c r="A14" s="11"/>
      <c r="B14" s="15" t="s">
        <v>9</v>
      </c>
      <c r="C14" s="16">
        <v>9000.0</v>
      </c>
      <c r="D14" s="17">
        <v>2012.0</v>
      </c>
      <c r="E14" s="16">
        <v>500.0</v>
      </c>
      <c r="F14" s="17">
        <v>5.0</v>
      </c>
      <c r="G14" s="17" t="s">
        <v>15</v>
      </c>
      <c r="H14" s="18" t="str">
        <f t="array" ref="H14">IF(AND(H$8&gt;=$D14,H$8&lt;=$F14+$D14-1),IF(ISERROR(MATCH($G14,methods,0)),"n/a",IF($G14="SL",SLN($C14,$E14,$F14),IF($G14="SYOD",SYD($C14,$E14,$F14,H$8-$D14+1),VDB($C14,$E14,$F14,H$8-$D14,H$8-$D14+1,INDEX(factors,MATCH($G14,methods,0)),INDEX(noswitch,MATCH($G14,methods,0))))))," - ")</f>
        <v> - </v>
      </c>
      <c r="I14" s="18">
        <f t="array" ref="I14">IF(AND(I$8&gt;=$D14,I$8&lt;=$F14+$D14-1),IF(ISERROR(MATCH($G14,methods,0)),"n/a",IF($G14="SL",SLN($C14,$E14,$F14),IF($G14="SYOD",SYD($C14,$E14,$F14,I$8-$D14+1),VDB($C14,$E14,$F14,I$8-$D14,I$8-$D14+1,INDEX(factors,MATCH($G14,methods,0)),INDEX(noswitch,MATCH($G14,methods,0))))))," - ")</f>
        <v>2700</v>
      </c>
      <c r="J14" s="18">
        <f t="array" ref="J14">IF(AND(J$8&gt;=$D14,J$8&lt;=$F14+$D14-1),IF(ISERROR(MATCH($G14,methods,0)),"n/a",IF($G14="SL",SLN($C14,$E14,$F14),IF($G14="SYOD",SYD($C14,$E14,$F14,J$8-$D14+1),VDB($C14,$E14,$F14,J$8-$D14,J$8-$D14+1,INDEX(factors,MATCH($G14,methods,0)),INDEX(noswitch,MATCH($G14,methods,0))))))," - ")</f>
        <v>1890</v>
      </c>
      <c r="K14" s="18">
        <f t="array" ref="K14">IF(AND(K$8&gt;=$D14,K$8&lt;=$F14+$D14-1),IF(ISERROR(MATCH($G14,methods,0)),"n/a",IF($G14="SL",SLN($C14,$E14,$F14),IF($G14="SYOD",SYD($C14,$E14,$F14,K$8-$D14+1),VDB($C14,$E14,$F14,K$8-$D14,K$8-$D14+1,INDEX(factors,MATCH($G14,methods,0)),INDEX(noswitch,MATCH($G14,methods,0))))))," - ")</f>
        <v>1323</v>
      </c>
      <c r="L14" s="18">
        <f t="array" ref="L14">IF(AND(L$8&gt;=$D14,L$8&lt;=$F14+$D14-1),IF(ISERROR(MATCH($G14,methods,0)),"n/a",IF($G14="SL",SLN($C14,$E14,$F14),IF($G14="SYOD",SYD($C14,$E14,$F14,L$8-$D14+1),VDB($C14,$E14,$F14,L$8-$D14,L$8-$D14+1,INDEX(factors,MATCH($G14,methods,0)),INDEX(noswitch,MATCH($G14,methods,0))))))," - ")</f>
        <v>1293.5</v>
      </c>
      <c r="M14" s="18">
        <f t="array" ref="M14">IF(AND(M$8&gt;=$D14,M$8&lt;=$F14+$D14-1),IF(ISERROR(MATCH($G14,methods,0)),"n/a",IF($G14="SL",SLN($C14,$E14,$F14),IF($G14="SYOD",SYD($C14,$E14,$F14,M$8-$D14+1),VDB($C14,$E14,$F14,M$8-$D14,M$8-$D14+1,INDEX(factors,MATCH($G14,methods,0)),INDEX(noswitch,MATCH($G14,methods,0))))))," - ")</f>
        <v>1293.5</v>
      </c>
      <c r="N14" s="18" t="str">
        <f t="array" ref="N14">IF(AND(N$8&gt;=$D14,N$8&lt;=$F14+$D14-1),IF(ISERROR(MATCH($G14,methods,0)),"n/a",IF($G14="SL",SLN($C14,$E14,$F14),IF($G14="SYOD",SYD($C14,$E14,$F14,N$8-$D14+1),VDB($C14,$E14,$F14,N$8-$D14,N$8-$D14+1,INDEX(factors,MATCH($G14,methods,0)),INDEX(noswitch,MATCH($G14,methods,0))))))," - ")</f>
        <v> - </v>
      </c>
      <c r="O14" s="18" t="str">
        <f t="array" ref="O14">IF(AND(O$8&gt;=$D14,O$8&lt;=$F14+$D14-1),IF(ISERROR(MATCH($G14,methods,0)),"n/a",IF($G14="SL",SLN($C14,$E14,$F14),IF($G14="SYOD",SYD($C14,$E14,$F14,O$8-$D14+1),VDB($C14,$E14,$F14,O$8-$D14,O$8-$D14+1,INDEX(factors,MATCH($G14,methods,0)),INDEX(noswitch,MATCH($G14,methods,0))))))," - ")</f>
        <v> - </v>
      </c>
      <c r="P14" s="18" t="str">
        <f t="array" ref="P14">IF(AND(P$8&gt;=$D14,P$8&lt;=$F14+$D14-1),IF(ISERROR(MATCH($G14,methods,0)),"n/a",IF($G14="SL",SLN($C14,$E14,$F14),IF($G14="SYOD",SYD($C14,$E14,$F14,P$8-$D14+1),VDB($C14,$E14,$F14,P$8-$D14,P$8-$D14+1,INDEX(factors,MATCH($G14,methods,0)),INDEX(noswitch,MATCH($G14,methods,0))))))," - ")</f>
        <v> - </v>
      </c>
      <c r="Q14" s="18" t="str">
        <f t="array" ref="Q14">IF(AND(Q$8&gt;=$D14,Q$8&lt;=$F14+$D14-1),IF(ISERROR(MATCH($G14,methods,0)),"n/a",IF($G14="SL",SLN($C14,$E14,$F14),IF($G14="SYOD",SYD($C14,$E14,$F14,Q$8-$D14+1),VDB($C14,$E14,$F14,Q$8-$D14,Q$8-$D14+1,INDEX(factors,MATCH($G14,methods,0)),INDEX(noswitch,MATCH($G14,methods,0))))))," - ")</f>
        <v> - </v>
      </c>
      <c r="R14" s="19"/>
      <c r="S14" s="11"/>
      <c r="T14" s="11"/>
      <c r="U14" s="11"/>
      <c r="V14" s="11"/>
      <c r="W14" s="11"/>
      <c r="X14" s="11"/>
      <c r="Y14" s="11"/>
      <c r="Z14" s="11"/>
    </row>
    <row r="15" ht="17.25" customHeight="1">
      <c r="A15" s="11"/>
      <c r="B15" s="15"/>
      <c r="C15" s="20"/>
      <c r="D15" s="15"/>
      <c r="E15" s="20"/>
      <c r="F15" s="17"/>
      <c r="G15" s="17"/>
      <c r="H15" s="21" t="str">
        <f t="array" ref="H15">IF(AND(H$8&gt;=$D15,H$8&lt;=$F15+$D15-1),IF(ISERROR(MATCH($G15,methods,0)),"n/a",IF($G15="SL",SLN($C15,$E15,$F15),IF($G15="SYOD",SYD($C15,$E15,$F15,H$8-$D15+1),VDB($C15,$E15,$F15,H$8-$D15,H$8-$D15+1,INDEX(factors,MATCH($G15,methods,0)),INDEX(noswitch,MATCH($G15,methods,0))))))," - ")</f>
        <v> - </v>
      </c>
      <c r="I15" s="21" t="str">
        <f t="array" ref="I15">IF(AND(I$8&gt;=$D15,I$8&lt;=$F15+$D15-1),IF(ISERROR(MATCH($G15,methods,0)),"n/a",IF($G15="SL",SLN($C15,$E15,$F15),IF($G15="SYOD",SYD($C15,$E15,$F15,I$8-$D15+1),VDB($C15,$E15,$F15,I$8-$D15,I$8-$D15+1,INDEX(factors,MATCH($G15,methods,0)),INDEX(noswitch,MATCH($G15,methods,0))))))," - ")</f>
        <v> - </v>
      </c>
      <c r="J15" s="21" t="str">
        <f t="array" ref="J15">IF(AND(J$8&gt;=$D15,J$8&lt;=$F15+$D15-1),IF(ISERROR(MATCH($G15,methods,0)),"n/a",IF($G15="SL",SLN($C15,$E15,$F15),IF($G15="SYOD",SYD($C15,$E15,$F15,J$8-$D15+1),VDB($C15,$E15,$F15,J$8-$D15,J$8-$D15+1,INDEX(factors,MATCH($G15,methods,0)),INDEX(noswitch,MATCH($G15,methods,0))))))," - ")</f>
        <v> - </v>
      </c>
      <c r="K15" s="21" t="str">
        <f t="array" ref="K15">IF(AND(K$8&gt;=$D15,K$8&lt;=$F15+$D15-1),IF(ISERROR(MATCH($G15,methods,0)),"n/a",IF($G15="SL",SLN($C15,$E15,$F15),IF($G15="SYOD",SYD($C15,$E15,$F15,K$8-$D15+1),VDB($C15,$E15,$F15,K$8-$D15,K$8-$D15+1,INDEX(factors,MATCH($G15,methods,0)),INDEX(noswitch,MATCH($G15,methods,0))))))," - ")</f>
        <v> - </v>
      </c>
      <c r="L15" s="21" t="str">
        <f t="array" ref="L15">IF(AND(L$8&gt;=$D15,L$8&lt;=$F15+$D15-1),IF(ISERROR(MATCH($G15,methods,0)),"n/a",IF($G15="SL",SLN($C15,$E15,$F15),IF($G15="SYOD",SYD($C15,$E15,$F15,L$8-$D15+1),VDB($C15,$E15,$F15,L$8-$D15,L$8-$D15+1,INDEX(factors,MATCH($G15,methods,0)),INDEX(noswitch,MATCH($G15,methods,0))))))," - ")</f>
        <v> - </v>
      </c>
      <c r="M15" s="21" t="str">
        <f t="array" ref="M15">IF(AND(M$8&gt;=$D15,M$8&lt;=$F15+$D15-1),IF(ISERROR(MATCH($G15,methods,0)),"n/a",IF($G15="SL",SLN($C15,$E15,$F15),IF($G15="SYOD",SYD($C15,$E15,$F15,M$8-$D15+1),VDB($C15,$E15,$F15,M$8-$D15,M$8-$D15+1,INDEX(factors,MATCH($G15,methods,0)),INDEX(noswitch,MATCH($G15,methods,0))))))," - ")</f>
        <v> - </v>
      </c>
      <c r="N15" s="21" t="str">
        <f t="array" ref="N15">IF(AND(N$8&gt;=$D15,N$8&lt;=$F15+$D15-1),IF(ISERROR(MATCH($G15,methods,0)),"n/a",IF($G15="SL",SLN($C15,$E15,$F15),IF($G15="SYOD",SYD($C15,$E15,$F15,N$8-$D15+1),VDB($C15,$E15,$F15,N$8-$D15,N$8-$D15+1,INDEX(factors,MATCH($G15,methods,0)),INDEX(noswitch,MATCH($G15,methods,0))))))," - ")</f>
        <v> - </v>
      </c>
      <c r="O15" s="21" t="str">
        <f t="array" ref="O15">IF(AND(O$8&gt;=$D15,O$8&lt;=$F15+$D15-1),IF(ISERROR(MATCH($G15,methods,0)),"n/a",IF($G15="SL",SLN($C15,$E15,$F15),IF($G15="SYOD",SYD($C15,$E15,$F15,O$8-$D15+1),VDB($C15,$E15,$F15,O$8-$D15,O$8-$D15+1,INDEX(factors,MATCH($G15,methods,0)),INDEX(noswitch,MATCH($G15,methods,0))))))," - ")</f>
        <v> - </v>
      </c>
      <c r="P15" s="21" t="str">
        <f t="array" ref="P15">IF(AND(P$8&gt;=$D15,P$8&lt;=$F15+$D15-1),IF(ISERROR(MATCH($G15,methods,0)),"n/a",IF($G15="SL",SLN($C15,$E15,$F15),IF($G15="SYOD",SYD($C15,$E15,$F15,P$8-$D15+1),VDB($C15,$E15,$F15,P$8-$D15,P$8-$D15+1,INDEX(factors,MATCH($G15,methods,0)),INDEX(noswitch,MATCH($G15,methods,0))))))," - ")</f>
        <v> - </v>
      </c>
      <c r="Q15" s="21" t="str">
        <f t="array" ref="Q15">IF(AND(Q$8&gt;=$D15,Q$8&lt;=$F15+$D15-1),IF(ISERROR(MATCH($G15,methods,0)),"n/a",IF($G15="SL",SLN($C15,$E15,$F15),IF($G15="SYOD",SYD($C15,$E15,$F15,Q$8-$D15+1),VDB($C15,$E15,$F15,Q$8-$D15,Q$8-$D15+1,INDEX(factors,MATCH($G15,methods,0)),INDEX(noswitch,MATCH($G15,methods,0))))))," - ")</f>
        <v> - </v>
      </c>
      <c r="R15" s="19"/>
      <c r="S15" s="11"/>
      <c r="T15" s="11"/>
      <c r="U15" s="11"/>
      <c r="V15" s="11"/>
      <c r="W15" s="11"/>
      <c r="X15" s="11"/>
      <c r="Y15" s="11"/>
      <c r="Z15" s="11"/>
    </row>
    <row r="16" ht="17.25" customHeight="1">
      <c r="A16" s="11"/>
      <c r="B16" s="15"/>
      <c r="C16" s="20"/>
      <c r="D16" s="15"/>
      <c r="E16" s="20"/>
      <c r="F16" s="17"/>
      <c r="G16" s="17"/>
      <c r="H16" s="21" t="str">
        <f t="array" ref="H16">IF(AND(H$8&gt;=$D16,H$8&lt;=$F16+$D16-1),IF(ISERROR(MATCH($G16,methods,0)),"n/a",IF($G16="SL",SLN($C16,$E16,$F16),IF($G16="SYOD",SYD($C16,$E16,$F16,H$8-$D16+1),VDB($C16,$E16,$F16,H$8-$D16,H$8-$D16+1,INDEX(factors,MATCH($G16,methods,0)),INDEX(noswitch,MATCH($G16,methods,0))))))," - ")</f>
        <v> - </v>
      </c>
      <c r="I16" s="21" t="str">
        <f t="array" ref="I16">IF(AND(I$8&gt;=$D16,I$8&lt;=$F16+$D16-1),IF(ISERROR(MATCH($G16,methods,0)),"n/a",IF($G16="SL",SLN($C16,$E16,$F16),IF($G16="SYOD",SYD($C16,$E16,$F16,I$8-$D16+1),VDB($C16,$E16,$F16,I$8-$D16,I$8-$D16+1,INDEX(factors,MATCH($G16,methods,0)),INDEX(noswitch,MATCH($G16,methods,0))))))," - ")</f>
        <v> - </v>
      </c>
      <c r="J16" s="21" t="str">
        <f t="array" ref="J16">IF(AND(J$8&gt;=$D16,J$8&lt;=$F16+$D16-1),IF(ISERROR(MATCH($G16,methods,0)),"n/a",IF($G16="SL",SLN($C16,$E16,$F16),IF($G16="SYOD",SYD($C16,$E16,$F16,J$8-$D16+1),VDB($C16,$E16,$F16,J$8-$D16,J$8-$D16+1,INDEX(factors,MATCH($G16,methods,0)),INDEX(noswitch,MATCH($G16,methods,0))))))," - ")</f>
        <v> - </v>
      </c>
      <c r="K16" s="21" t="str">
        <f t="array" ref="K16">IF(AND(K$8&gt;=$D16,K$8&lt;=$F16+$D16-1),IF(ISERROR(MATCH($G16,methods,0)),"n/a",IF($G16="SL",SLN($C16,$E16,$F16),IF($G16="SYOD",SYD($C16,$E16,$F16,K$8-$D16+1),VDB($C16,$E16,$F16,K$8-$D16,K$8-$D16+1,INDEX(factors,MATCH($G16,methods,0)),INDEX(noswitch,MATCH($G16,methods,0))))))," - ")</f>
        <v> - </v>
      </c>
      <c r="L16" s="21" t="str">
        <f t="array" ref="L16">IF(AND(L$8&gt;=$D16,L$8&lt;=$F16+$D16-1),IF(ISERROR(MATCH($G16,methods,0)),"n/a",IF($G16="SL",SLN($C16,$E16,$F16),IF($G16="SYOD",SYD($C16,$E16,$F16,L$8-$D16+1),VDB($C16,$E16,$F16,L$8-$D16,L$8-$D16+1,INDEX(factors,MATCH($G16,methods,0)),INDEX(noswitch,MATCH($G16,methods,0))))))," - ")</f>
        <v> - </v>
      </c>
      <c r="M16" s="21" t="str">
        <f t="array" ref="M16">IF(AND(M$8&gt;=$D16,M$8&lt;=$F16+$D16-1),IF(ISERROR(MATCH($G16,methods,0)),"n/a",IF($G16="SL",SLN($C16,$E16,$F16),IF($G16="SYOD",SYD($C16,$E16,$F16,M$8-$D16+1),VDB($C16,$E16,$F16,M$8-$D16,M$8-$D16+1,INDEX(factors,MATCH($G16,methods,0)),INDEX(noswitch,MATCH($G16,methods,0))))))," - ")</f>
        <v> - </v>
      </c>
      <c r="N16" s="21" t="str">
        <f t="array" ref="N16">IF(AND(N$8&gt;=$D16,N$8&lt;=$F16+$D16-1),IF(ISERROR(MATCH($G16,methods,0)),"n/a",IF($G16="SL",SLN($C16,$E16,$F16),IF($G16="SYOD",SYD($C16,$E16,$F16,N$8-$D16+1),VDB($C16,$E16,$F16,N$8-$D16,N$8-$D16+1,INDEX(factors,MATCH($G16,methods,0)),INDEX(noswitch,MATCH($G16,methods,0))))))," - ")</f>
        <v> - </v>
      </c>
      <c r="O16" s="21" t="str">
        <f t="array" ref="O16">IF(AND(O$8&gt;=$D16,O$8&lt;=$F16+$D16-1),IF(ISERROR(MATCH($G16,methods,0)),"n/a",IF($G16="SL",SLN($C16,$E16,$F16),IF($G16="SYOD",SYD($C16,$E16,$F16,O$8-$D16+1),VDB($C16,$E16,$F16,O$8-$D16,O$8-$D16+1,INDEX(factors,MATCH($G16,methods,0)),INDEX(noswitch,MATCH($G16,methods,0))))))," - ")</f>
        <v> - </v>
      </c>
      <c r="P16" s="21" t="str">
        <f t="array" ref="P16">IF(AND(P$8&gt;=$D16,P$8&lt;=$F16+$D16-1),IF(ISERROR(MATCH($G16,methods,0)),"n/a",IF($G16="SL",SLN($C16,$E16,$F16),IF($G16="SYOD",SYD($C16,$E16,$F16,P$8-$D16+1),VDB($C16,$E16,$F16,P$8-$D16,P$8-$D16+1,INDEX(factors,MATCH($G16,methods,0)),INDEX(noswitch,MATCH($G16,methods,0))))))," - ")</f>
        <v> - </v>
      </c>
      <c r="Q16" s="21" t="str">
        <f t="array" ref="Q16">IF(AND(Q$8&gt;=$D16,Q$8&lt;=$F16+$D16-1),IF(ISERROR(MATCH($G16,methods,0)),"n/a",IF($G16="SL",SLN($C16,$E16,$F16),IF($G16="SYOD",SYD($C16,$E16,$F16,Q$8-$D16+1),VDB($C16,$E16,$F16,Q$8-$D16,Q$8-$D16+1,INDEX(factors,MATCH($G16,methods,0)),INDEX(noswitch,MATCH($G16,methods,0))))))," - ")</f>
        <v> - </v>
      </c>
      <c r="R16" s="19"/>
      <c r="S16" s="11"/>
      <c r="T16" s="11"/>
      <c r="U16" s="11"/>
      <c r="V16" s="11"/>
      <c r="W16" s="11"/>
      <c r="X16" s="11"/>
      <c r="Y16" s="11"/>
      <c r="Z16" s="11"/>
    </row>
    <row r="17" ht="17.25" customHeight="1">
      <c r="A17" s="11"/>
      <c r="B17" s="15"/>
      <c r="C17" s="20"/>
      <c r="D17" s="15"/>
      <c r="E17" s="20"/>
      <c r="F17" s="17"/>
      <c r="G17" s="17"/>
      <c r="H17" s="21" t="str">
        <f t="array" ref="H17">IF(AND(H$8&gt;=$D17,H$8&lt;=$F17+$D17-1),IF(ISERROR(MATCH($G17,methods,0)),"n/a",IF($G17="SL",SLN($C17,$E17,$F17),IF($G17="SYOD",SYD($C17,$E17,$F17,H$8-$D17+1),VDB($C17,$E17,$F17,H$8-$D17,H$8-$D17+1,INDEX(factors,MATCH($G17,methods,0)),INDEX(noswitch,MATCH($G17,methods,0))))))," - ")</f>
        <v> - </v>
      </c>
      <c r="I17" s="21" t="str">
        <f t="array" ref="I17">IF(AND(I$8&gt;=$D17,I$8&lt;=$F17+$D17-1),IF(ISERROR(MATCH($G17,methods,0)),"n/a",IF($G17="SL",SLN($C17,$E17,$F17),IF($G17="SYOD",SYD($C17,$E17,$F17,I$8-$D17+1),VDB($C17,$E17,$F17,I$8-$D17,I$8-$D17+1,INDEX(factors,MATCH($G17,methods,0)),INDEX(noswitch,MATCH($G17,methods,0))))))," - ")</f>
        <v> - </v>
      </c>
      <c r="J17" s="21" t="str">
        <f t="array" ref="J17">IF(AND(J$8&gt;=$D17,J$8&lt;=$F17+$D17-1),IF(ISERROR(MATCH($G17,methods,0)),"n/a",IF($G17="SL",SLN($C17,$E17,$F17),IF($G17="SYOD",SYD($C17,$E17,$F17,J$8-$D17+1),VDB($C17,$E17,$F17,J$8-$D17,J$8-$D17+1,INDEX(factors,MATCH($G17,methods,0)),INDEX(noswitch,MATCH($G17,methods,0))))))," - ")</f>
        <v> - </v>
      </c>
      <c r="K17" s="21" t="str">
        <f t="array" ref="K17">IF(AND(K$8&gt;=$D17,K$8&lt;=$F17+$D17-1),IF(ISERROR(MATCH($G17,methods,0)),"n/a",IF($G17="SL",SLN($C17,$E17,$F17),IF($G17="SYOD",SYD($C17,$E17,$F17,K$8-$D17+1),VDB($C17,$E17,$F17,K$8-$D17,K$8-$D17+1,INDEX(factors,MATCH($G17,methods,0)),INDEX(noswitch,MATCH($G17,methods,0))))))," - ")</f>
        <v> - </v>
      </c>
      <c r="L17" s="21" t="str">
        <f t="array" ref="L17">IF(AND(L$8&gt;=$D17,L$8&lt;=$F17+$D17-1),IF(ISERROR(MATCH($G17,methods,0)),"n/a",IF($G17="SL",SLN($C17,$E17,$F17),IF($G17="SYOD",SYD($C17,$E17,$F17,L$8-$D17+1),VDB($C17,$E17,$F17,L$8-$D17,L$8-$D17+1,INDEX(factors,MATCH($G17,methods,0)),INDEX(noswitch,MATCH($G17,methods,0))))))," - ")</f>
        <v> - </v>
      </c>
      <c r="M17" s="21" t="str">
        <f t="array" ref="M17">IF(AND(M$8&gt;=$D17,M$8&lt;=$F17+$D17-1),IF(ISERROR(MATCH($G17,methods,0)),"n/a",IF($G17="SL",SLN($C17,$E17,$F17),IF($G17="SYOD",SYD($C17,$E17,$F17,M$8-$D17+1),VDB($C17,$E17,$F17,M$8-$D17,M$8-$D17+1,INDEX(factors,MATCH($G17,methods,0)),INDEX(noswitch,MATCH($G17,methods,0))))))," - ")</f>
        <v> - </v>
      </c>
      <c r="N17" s="21" t="str">
        <f t="array" ref="N17">IF(AND(N$8&gt;=$D17,N$8&lt;=$F17+$D17-1),IF(ISERROR(MATCH($G17,methods,0)),"n/a",IF($G17="SL",SLN($C17,$E17,$F17),IF($G17="SYOD",SYD($C17,$E17,$F17,N$8-$D17+1),VDB($C17,$E17,$F17,N$8-$D17,N$8-$D17+1,INDEX(factors,MATCH($G17,methods,0)),INDEX(noswitch,MATCH($G17,methods,0))))))," - ")</f>
        <v> - </v>
      </c>
      <c r="O17" s="21" t="str">
        <f t="array" ref="O17">IF(AND(O$8&gt;=$D17,O$8&lt;=$F17+$D17-1),IF(ISERROR(MATCH($G17,methods,0)),"n/a",IF($G17="SL",SLN($C17,$E17,$F17),IF($G17="SYOD",SYD($C17,$E17,$F17,O$8-$D17+1),VDB($C17,$E17,$F17,O$8-$D17,O$8-$D17+1,INDEX(factors,MATCH($G17,methods,0)),INDEX(noswitch,MATCH($G17,methods,0))))))," - ")</f>
        <v> - </v>
      </c>
      <c r="P17" s="21" t="str">
        <f t="array" ref="P17">IF(AND(P$8&gt;=$D17,P$8&lt;=$F17+$D17-1),IF(ISERROR(MATCH($G17,methods,0)),"n/a",IF($G17="SL",SLN($C17,$E17,$F17),IF($G17="SYOD",SYD($C17,$E17,$F17,P$8-$D17+1),VDB($C17,$E17,$F17,P$8-$D17,P$8-$D17+1,INDEX(factors,MATCH($G17,methods,0)),INDEX(noswitch,MATCH($G17,methods,0))))))," - ")</f>
        <v> - </v>
      </c>
      <c r="Q17" s="21" t="str">
        <f t="array" ref="Q17">IF(AND(Q$8&gt;=$D17,Q$8&lt;=$F17+$D17-1),IF(ISERROR(MATCH($G17,methods,0)),"n/a",IF($G17="SL",SLN($C17,$E17,$F17),IF($G17="SYOD",SYD($C17,$E17,$F17,Q$8-$D17+1),VDB($C17,$E17,$F17,Q$8-$D17,Q$8-$D17+1,INDEX(factors,MATCH($G17,methods,0)),INDEX(noswitch,MATCH($G17,methods,0))))))," - ")</f>
        <v> - </v>
      </c>
      <c r="R17" s="19"/>
      <c r="S17" s="11"/>
      <c r="T17" s="11"/>
      <c r="U17" s="11"/>
      <c r="V17" s="11"/>
      <c r="W17" s="11"/>
      <c r="X17" s="11"/>
      <c r="Y17" s="11"/>
      <c r="Z17" s="11"/>
    </row>
    <row r="18" ht="17.25" customHeight="1">
      <c r="A18" s="11"/>
      <c r="B18" s="15"/>
      <c r="C18" s="20"/>
      <c r="D18" s="15"/>
      <c r="E18" s="20"/>
      <c r="F18" s="17"/>
      <c r="G18" s="17"/>
      <c r="H18" s="21" t="str">
        <f t="array" ref="H18">IF(AND(H$8&gt;=$D18,H$8&lt;=$F18+$D18-1),IF(ISERROR(MATCH($G18,methods,0)),"n/a",IF($G18="SL",SLN($C18,$E18,$F18),IF($G18="SYOD",SYD($C18,$E18,$F18,H$8-$D18+1),VDB($C18,$E18,$F18,H$8-$D18,H$8-$D18+1,INDEX(factors,MATCH($G18,methods,0)),INDEX(noswitch,MATCH($G18,methods,0))))))," - ")</f>
        <v> - </v>
      </c>
      <c r="I18" s="21" t="str">
        <f t="array" ref="I18">IF(AND(I$8&gt;=$D18,I$8&lt;=$F18+$D18-1),IF(ISERROR(MATCH($G18,methods,0)),"n/a",IF($G18="SL",SLN($C18,$E18,$F18),IF($G18="SYOD",SYD($C18,$E18,$F18,I$8-$D18+1),VDB($C18,$E18,$F18,I$8-$D18,I$8-$D18+1,INDEX(factors,MATCH($G18,methods,0)),INDEX(noswitch,MATCH($G18,methods,0))))))," - ")</f>
        <v> - </v>
      </c>
      <c r="J18" s="21" t="str">
        <f t="array" ref="J18">IF(AND(J$8&gt;=$D18,J$8&lt;=$F18+$D18-1),IF(ISERROR(MATCH($G18,methods,0)),"n/a",IF($G18="SL",SLN($C18,$E18,$F18),IF($G18="SYOD",SYD($C18,$E18,$F18,J$8-$D18+1),VDB($C18,$E18,$F18,J$8-$D18,J$8-$D18+1,INDEX(factors,MATCH($G18,methods,0)),INDEX(noswitch,MATCH($G18,methods,0))))))," - ")</f>
        <v> - </v>
      </c>
      <c r="K18" s="21" t="str">
        <f t="array" ref="K18">IF(AND(K$8&gt;=$D18,K$8&lt;=$F18+$D18-1),IF(ISERROR(MATCH($G18,methods,0)),"n/a",IF($G18="SL",SLN($C18,$E18,$F18),IF($G18="SYOD",SYD($C18,$E18,$F18,K$8-$D18+1),VDB($C18,$E18,$F18,K$8-$D18,K$8-$D18+1,INDEX(factors,MATCH($G18,methods,0)),INDEX(noswitch,MATCH($G18,methods,0))))))," - ")</f>
        <v> - </v>
      </c>
      <c r="L18" s="21" t="str">
        <f t="array" ref="L18">IF(AND(L$8&gt;=$D18,L$8&lt;=$F18+$D18-1),IF(ISERROR(MATCH($G18,methods,0)),"n/a",IF($G18="SL",SLN($C18,$E18,$F18),IF($G18="SYOD",SYD($C18,$E18,$F18,L$8-$D18+1),VDB($C18,$E18,$F18,L$8-$D18,L$8-$D18+1,INDEX(factors,MATCH($G18,methods,0)),INDEX(noswitch,MATCH($G18,methods,0))))))," - ")</f>
        <v> - </v>
      </c>
      <c r="M18" s="21" t="str">
        <f t="array" ref="M18">IF(AND(M$8&gt;=$D18,M$8&lt;=$F18+$D18-1),IF(ISERROR(MATCH($G18,methods,0)),"n/a",IF($G18="SL",SLN($C18,$E18,$F18),IF($G18="SYOD",SYD($C18,$E18,$F18,M$8-$D18+1),VDB($C18,$E18,$F18,M$8-$D18,M$8-$D18+1,INDEX(factors,MATCH($G18,methods,0)),INDEX(noswitch,MATCH($G18,methods,0))))))," - ")</f>
        <v> - </v>
      </c>
      <c r="N18" s="21" t="str">
        <f t="array" ref="N18">IF(AND(N$8&gt;=$D18,N$8&lt;=$F18+$D18-1),IF(ISERROR(MATCH($G18,methods,0)),"n/a",IF($G18="SL",SLN($C18,$E18,$F18),IF($G18="SYOD",SYD($C18,$E18,$F18,N$8-$D18+1),VDB($C18,$E18,$F18,N$8-$D18,N$8-$D18+1,INDEX(factors,MATCH($G18,methods,0)),INDEX(noswitch,MATCH($G18,methods,0))))))," - ")</f>
        <v> - </v>
      </c>
      <c r="O18" s="21" t="str">
        <f t="array" ref="O18">IF(AND(O$8&gt;=$D18,O$8&lt;=$F18+$D18-1),IF(ISERROR(MATCH($G18,methods,0)),"n/a",IF($G18="SL",SLN($C18,$E18,$F18),IF($G18="SYOD",SYD($C18,$E18,$F18,O$8-$D18+1),VDB($C18,$E18,$F18,O$8-$D18,O$8-$D18+1,INDEX(factors,MATCH($G18,methods,0)),INDEX(noswitch,MATCH($G18,methods,0))))))," - ")</f>
        <v> - </v>
      </c>
      <c r="P18" s="21" t="str">
        <f t="array" ref="P18">IF(AND(P$8&gt;=$D18,P$8&lt;=$F18+$D18-1),IF(ISERROR(MATCH($G18,methods,0)),"n/a",IF($G18="SL",SLN($C18,$E18,$F18),IF($G18="SYOD",SYD($C18,$E18,$F18,P$8-$D18+1),VDB($C18,$E18,$F18,P$8-$D18,P$8-$D18+1,INDEX(factors,MATCH($G18,methods,0)),INDEX(noswitch,MATCH($G18,methods,0))))))," - ")</f>
        <v> - </v>
      </c>
      <c r="Q18" s="21" t="str">
        <f t="array" ref="Q18">IF(AND(Q$8&gt;=$D18,Q$8&lt;=$F18+$D18-1),IF(ISERROR(MATCH($G18,methods,0)),"n/a",IF($G18="SL",SLN($C18,$E18,$F18),IF($G18="SYOD",SYD($C18,$E18,$F18,Q$8-$D18+1),VDB($C18,$E18,$F18,Q$8-$D18,Q$8-$D18+1,INDEX(factors,MATCH($G18,methods,0)),INDEX(noswitch,MATCH($G18,methods,0))))))," - ")</f>
        <v> - </v>
      </c>
      <c r="R18" s="19"/>
      <c r="S18" s="11"/>
      <c r="T18" s="11"/>
      <c r="U18" s="11"/>
      <c r="V18" s="11"/>
      <c r="W18" s="11"/>
      <c r="X18" s="11"/>
      <c r="Y18" s="11"/>
      <c r="Z18" s="11"/>
    </row>
    <row r="19" ht="17.25" customHeight="1">
      <c r="A19" s="11"/>
      <c r="B19" s="15"/>
      <c r="C19" s="20"/>
      <c r="D19" s="15"/>
      <c r="E19" s="20"/>
      <c r="F19" s="17"/>
      <c r="G19" s="17"/>
      <c r="H19" s="21" t="str">
        <f t="array" ref="H19">IF(AND(H$8&gt;=$D19,H$8&lt;=$F19+$D19-1),IF(ISERROR(MATCH($G19,methods,0)),"n/a",IF($G19="SL",SLN($C19,$E19,$F19),IF($G19="SYOD",SYD($C19,$E19,$F19,H$8-$D19+1),VDB($C19,$E19,$F19,H$8-$D19,H$8-$D19+1,INDEX(factors,MATCH($G19,methods,0)),INDEX(noswitch,MATCH($G19,methods,0))))))," - ")</f>
        <v> - </v>
      </c>
      <c r="I19" s="21" t="str">
        <f t="array" ref="I19">IF(AND(I$8&gt;=$D19,I$8&lt;=$F19+$D19-1),IF(ISERROR(MATCH($G19,methods,0)),"n/a",IF($G19="SL",SLN($C19,$E19,$F19),IF($G19="SYOD",SYD($C19,$E19,$F19,I$8-$D19+1),VDB($C19,$E19,$F19,I$8-$D19,I$8-$D19+1,INDEX(factors,MATCH($G19,methods,0)),INDEX(noswitch,MATCH($G19,methods,0))))))," - ")</f>
        <v> - </v>
      </c>
      <c r="J19" s="21" t="str">
        <f t="array" ref="J19">IF(AND(J$8&gt;=$D19,J$8&lt;=$F19+$D19-1),IF(ISERROR(MATCH($G19,methods,0)),"n/a",IF($G19="SL",SLN($C19,$E19,$F19),IF($G19="SYOD",SYD($C19,$E19,$F19,J$8-$D19+1),VDB($C19,$E19,$F19,J$8-$D19,J$8-$D19+1,INDEX(factors,MATCH($G19,methods,0)),INDEX(noswitch,MATCH($G19,methods,0))))))," - ")</f>
        <v> - </v>
      </c>
      <c r="K19" s="21" t="str">
        <f t="array" ref="K19">IF(AND(K$8&gt;=$D19,K$8&lt;=$F19+$D19-1),IF(ISERROR(MATCH($G19,methods,0)),"n/a",IF($G19="SL",SLN($C19,$E19,$F19),IF($G19="SYOD",SYD($C19,$E19,$F19,K$8-$D19+1),VDB($C19,$E19,$F19,K$8-$D19,K$8-$D19+1,INDEX(factors,MATCH($G19,methods,0)),INDEX(noswitch,MATCH($G19,methods,0))))))," - ")</f>
        <v> - </v>
      </c>
      <c r="L19" s="21" t="str">
        <f t="array" ref="L19">IF(AND(L$8&gt;=$D19,L$8&lt;=$F19+$D19-1),IF(ISERROR(MATCH($G19,methods,0)),"n/a",IF($G19="SL",SLN($C19,$E19,$F19),IF($G19="SYOD",SYD($C19,$E19,$F19,L$8-$D19+1),VDB($C19,$E19,$F19,L$8-$D19,L$8-$D19+1,INDEX(factors,MATCH($G19,methods,0)),INDEX(noswitch,MATCH($G19,methods,0))))))," - ")</f>
        <v> - </v>
      </c>
      <c r="M19" s="21" t="str">
        <f t="array" ref="M19">IF(AND(M$8&gt;=$D19,M$8&lt;=$F19+$D19-1),IF(ISERROR(MATCH($G19,methods,0)),"n/a",IF($G19="SL",SLN($C19,$E19,$F19),IF($G19="SYOD",SYD($C19,$E19,$F19,M$8-$D19+1),VDB($C19,$E19,$F19,M$8-$D19,M$8-$D19+1,INDEX(factors,MATCH($G19,methods,0)),INDEX(noswitch,MATCH($G19,methods,0))))))," - ")</f>
        <v> - </v>
      </c>
      <c r="N19" s="21" t="str">
        <f t="array" ref="N19">IF(AND(N$8&gt;=$D19,N$8&lt;=$F19+$D19-1),IF(ISERROR(MATCH($G19,methods,0)),"n/a",IF($G19="SL",SLN($C19,$E19,$F19),IF($G19="SYOD",SYD($C19,$E19,$F19,N$8-$D19+1),VDB($C19,$E19,$F19,N$8-$D19,N$8-$D19+1,INDEX(factors,MATCH($G19,methods,0)),INDEX(noswitch,MATCH($G19,methods,0))))))," - ")</f>
        <v> - </v>
      </c>
      <c r="O19" s="21" t="str">
        <f t="array" ref="O19">IF(AND(O$8&gt;=$D19,O$8&lt;=$F19+$D19-1),IF(ISERROR(MATCH($G19,methods,0)),"n/a",IF($G19="SL",SLN($C19,$E19,$F19),IF($G19="SYOD",SYD($C19,$E19,$F19,O$8-$D19+1),VDB($C19,$E19,$F19,O$8-$D19,O$8-$D19+1,INDEX(factors,MATCH($G19,methods,0)),INDEX(noswitch,MATCH($G19,methods,0))))))," - ")</f>
        <v> - </v>
      </c>
      <c r="P19" s="21" t="str">
        <f t="array" ref="P19">IF(AND(P$8&gt;=$D19,P$8&lt;=$F19+$D19-1),IF(ISERROR(MATCH($G19,methods,0)),"n/a",IF($G19="SL",SLN($C19,$E19,$F19),IF($G19="SYOD",SYD($C19,$E19,$F19,P$8-$D19+1),VDB($C19,$E19,$F19,P$8-$D19,P$8-$D19+1,INDEX(factors,MATCH($G19,methods,0)),INDEX(noswitch,MATCH($G19,methods,0))))))," - ")</f>
        <v> - </v>
      </c>
      <c r="Q19" s="21" t="str">
        <f t="array" ref="Q19">IF(AND(Q$8&gt;=$D19,Q$8&lt;=$F19+$D19-1),IF(ISERROR(MATCH($G19,methods,0)),"n/a",IF($G19="SL",SLN($C19,$E19,$F19),IF($G19="SYOD",SYD($C19,$E19,$F19,Q$8-$D19+1),VDB($C19,$E19,$F19,Q$8-$D19,Q$8-$D19+1,INDEX(factors,MATCH($G19,methods,0)),INDEX(noswitch,MATCH($G19,methods,0))))))," - ")</f>
        <v> - </v>
      </c>
      <c r="R19" s="19"/>
      <c r="S19" s="11"/>
      <c r="T19" s="11"/>
      <c r="U19" s="11"/>
      <c r="V19" s="11"/>
      <c r="W19" s="11"/>
      <c r="X19" s="11"/>
      <c r="Y19" s="11"/>
      <c r="Z19" s="11"/>
    </row>
    <row r="20" ht="17.25" customHeight="1">
      <c r="A20" s="11"/>
      <c r="B20" s="15"/>
      <c r="C20" s="20"/>
      <c r="D20" s="15"/>
      <c r="E20" s="20"/>
      <c r="F20" s="17"/>
      <c r="G20" s="17"/>
      <c r="H20" s="21" t="str">
        <f t="array" ref="H20">IF(AND(H$8&gt;=$D20,H$8&lt;=$F20+$D20-1),IF(ISERROR(MATCH($G20,methods,0)),"n/a",IF($G20="SL",SLN($C20,$E20,$F20),IF($G20="SYOD",SYD($C20,$E20,$F20,H$8-$D20+1),VDB($C20,$E20,$F20,H$8-$D20,H$8-$D20+1,INDEX(factors,MATCH($G20,methods,0)),INDEX(noswitch,MATCH($G20,methods,0))))))," - ")</f>
        <v> - </v>
      </c>
      <c r="I20" s="21" t="str">
        <f t="array" ref="I20">IF(AND(I$8&gt;=$D20,I$8&lt;=$F20+$D20-1),IF(ISERROR(MATCH($G20,methods,0)),"n/a",IF($G20="SL",SLN($C20,$E20,$F20),IF($G20="SYOD",SYD($C20,$E20,$F20,I$8-$D20+1),VDB($C20,$E20,$F20,I$8-$D20,I$8-$D20+1,INDEX(factors,MATCH($G20,methods,0)),INDEX(noswitch,MATCH($G20,methods,0))))))," - ")</f>
        <v> - </v>
      </c>
      <c r="J20" s="21" t="str">
        <f t="array" ref="J20">IF(AND(J$8&gt;=$D20,J$8&lt;=$F20+$D20-1),IF(ISERROR(MATCH($G20,methods,0)),"n/a",IF($G20="SL",SLN($C20,$E20,$F20),IF($G20="SYOD",SYD($C20,$E20,$F20,J$8-$D20+1),VDB($C20,$E20,$F20,J$8-$D20,J$8-$D20+1,INDEX(factors,MATCH($G20,methods,0)),INDEX(noswitch,MATCH($G20,methods,0))))))," - ")</f>
        <v> - </v>
      </c>
      <c r="K20" s="21" t="str">
        <f t="array" ref="K20">IF(AND(K$8&gt;=$D20,K$8&lt;=$F20+$D20-1),IF(ISERROR(MATCH($G20,methods,0)),"n/a",IF($G20="SL",SLN($C20,$E20,$F20),IF($G20="SYOD",SYD($C20,$E20,$F20,K$8-$D20+1),VDB($C20,$E20,$F20,K$8-$D20,K$8-$D20+1,INDEX(factors,MATCH($G20,methods,0)),INDEX(noswitch,MATCH($G20,methods,0))))))," - ")</f>
        <v> - </v>
      </c>
      <c r="L20" s="21" t="str">
        <f t="array" ref="L20">IF(AND(L$8&gt;=$D20,L$8&lt;=$F20+$D20-1),IF(ISERROR(MATCH($G20,methods,0)),"n/a",IF($G20="SL",SLN($C20,$E20,$F20),IF($G20="SYOD",SYD($C20,$E20,$F20,L$8-$D20+1),VDB($C20,$E20,$F20,L$8-$D20,L$8-$D20+1,INDEX(factors,MATCH($G20,methods,0)),INDEX(noswitch,MATCH($G20,methods,0))))))," - ")</f>
        <v> - </v>
      </c>
      <c r="M20" s="21" t="str">
        <f t="array" ref="M20">IF(AND(M$8&gt;=$D20,M$8&lt;=$F20+$D20-1),IF(ISERROR(MATCH($G20,methods,0)),"n/a",IF($G20="SL",SLN($C20,$E20,$F20),IF($G20="SYOD",SYD($C20,$E20,$F20,M$8-$D20+1),VDB($C20,$E20,$F20,M$8-$D20,M$8-$D20+1,INDEX(factors,MATCH($G20,methods,0)),INDEX(noswitch,MATCH($G20,methods,0))))))," - ")</f>
        <v> - </v>
      </c>
      <c r="N20" s="21" t="str">
        <f t="array" ref="N20">IF(AND(N$8&gt;=$D20,N$8&lt;=$F20+$D20-1),IF(ISERROR(MATCH($G20,methods,0)),"n/a",IF($G20="SL",SLN($C20,$E20,$F20),IF($G20="SYOD",SYD($C20,$E20,$F20,N$8-$D20+1),VDB($C20,$E20,$F20,N$8-$D20,N$8-$D20+1,INDEX(factors,MATCH($G20,methods,0)),INDEX(noswitch,MATCH($G20,methods,0))))))," - ")</f>
        <v> - </v>
      </c>
      <c r="O20" s="21" t="str">
        <f t="array" ref="O20">IF(AND(O$8&gt;=$D20,O$8&lt;=$F20+$D20-1),IF(ISERROR(MATCH($G20,methods,0)),"n/a",IF($G20="SL",SLN($C20,$E20,$F20),IF($G20="SYOD",SYD($C20,$E20,$F20,O$8-$D20+1),VDB($C20,$E20,$F20,O$8-$D20,O$8-$D20+1,INDEX(factors,MATCH($G20,methods,0)),INDEX(noswitch,MATCH($G20,methods,0))))))," - ")</f>
        <v> - </v>
      </c>
      <c r="P20" s="21" t="str">
        <f t="array" ref="P20">IF(AND(P$8&gt;=$D20,P$8&lt;=$F20+$D20-1),IF(ISERROR(MATCH($G20,methods,0)),"n/a",IF($G20="SL",SLN($C20,$E20,$F20),IF($G20="SYOD",SYD($C20,$E20,$F20,P$8-$D20+1),VDB($C20,$E20,$F20,P$8-$D20,P$8-$D20+1,INDEX(factors,MATCH($G20,methods,0)),INDEX(noswitch,MATCH($G20,methods,0))))))," - ")</f>
        <v> - </v>
      </c>
      <c r="Q20" s="21" t="str">
        <f t="array" ref="Q20">IF(AND(Q$8&gt;=$D20,Q$8&lt;=$F20+$D20-1),IF(ISERROR(MATCH($G20,methods,0)),"n/a",IF($G20="SL",SLN($C20,$E20,$F20),IF($G20="SYOD",SYD($C20,$E20,$F20,Q$8-$D20+1),VDB($C20,$E20,$F20,Q$8-$D20,Q$8-$D20+1,INDEX(factors,MATCH($G20,methods,0)),INDEX(noswitch,MATCH($G20,methods,0))))))," - ")</f>
        <v> - </v>
      </c>
      <c r="R20" s="19"/>
      <c r="S20" s="11"/>
      <c r="T20" s="11"/>
      <c r="U20" s="11"/>
      <c r="V20" s="11"/>
      <c r="W20" s="11"/>
      <c r="X20" s="11"/>
      <c r="Y20" s="11"/>
      <c r="Z20" s="11"/>
    </row>
    <row r="21" ht="17.25" customHeight="1">
      <c r="A21" s="11"/>
      <c r="B21" s="15"/>
      <c r="C21" s="20"/>
      <c r="D21" s="15"/>
      <c r="E21" s="20"/>
      <c r="F21" s="17"/>
      <c r="G21" s="17"/>
      <c r="H21" s="21" t="str">
        <f t="array" ref="H21">IF(AND(H$8&gt;=$D21,H$8&lt;=$F21+$D21-1),IF(ISERROR(MATCH($G21,methods,0)),"n/a",IF($G21="SL",SLN($C21,$E21,$F21),IF($G21="SYOD",SYD($C21,$E21,$F21,H$8-$D21+1),VDB($C21,$E21,$F21,H$8-$D21,H$8-$D21+1,INDEX(factors,MATCH($G21,methods,0)),INDEX(noswitch,MATCH($G21,methods,0))))))," - ")</f>
        <v> - </v>
      </c>
      <c r="I21" s="21" t="str">
        <f t="array" ref="I21">IF(AND(I$8&gt;=$D21,I$8&lt;=$F21+$D21-1),IF(ISERROR(MATCH($G21,methods,0)),"n/a",IF($G21="SL",SLN($C21,$E21,$F21),IF($G21="SYOD",SYD($C21,$E21,$F21,I$8-$D21+1),VDB($C21,$E21,$F21,I$8-$D21,I$8-$D21+1,INDEX(factors,MATCH($G21,methods,0)),INDEX(noswitch,MATCH($G21,methods,0))))))," - ")</f>
        <v> - </v>
      </c>
      <c r="J21" s="21" t="str">
        <f t="array" ref="J21">IF(AND(J$8&gt;=$D21,J$8&lt;=$F21+$D21-1),IF(ISERROR(MATCH($G21,methods,0)),"n/a",IF($G21="SL",SLN($C21,$E21,$F21),IF($G21="SYOD",SYD($C21,$E21,$F21,J$8-$D21+1),VDB($C21,$E21,$F21,J$8-$D21,J$8-$D21+1,INDEX(factors,MATCH($G21,methods,0)),INDEX(noswitch,MATCH($G21,methods,0))))))," - ")</f>
        <v> - </v>
      </c>
      <c r="K21" s="21" t="str">
        <f t="array" ref="K21">IF(AND(K$8&gt;=$D21,K$8&lt;=$F21+$D21-1),IF(ISERROR(MATCH($G21,methods,0)),"n/a",IF($G21="SL",SLN($C21,$E21,$F21),IF($G21="SYOD",SYD($C21,$E21,$F21,K$8-$D21+1),VDB($C21,$E21,$F21,K$8-$D21,K$8-$D21+1,INDEX(factors,MATCH($G21,methods,0)),INDEX(noswitch,MATCH($G21,methods,0))))))," - ")</f>
        <v> - </v>
      </c>
      <c r="L21" s="21" t="str">
        <f t="array" ref="L21">IF(AND(L$8&gt;=$D21,L$8&lt;=$F21+$D21-1),IF(ISERROR(MATCH($G21,methods,0)),"n/a",IF($G21="SL",SLN($C21,$E21,$F21),IF($G21="SYOD",SYD($C21,$E21,$F21,L$8-$D21+1),VDB($C21,$E21,$F21,L$8-$D21,L$8-$D21+1,INDEX(factors,MATCH($G21,methods,0)),INDEX(noswitch,MATCH($G21,methods,0))))))," - ")</f>
        <v> - </v>
      </c>
      <c r="M21" s="21" t="str">
        <f t="array" ref="M21">IF(AND(M$8&gt;=$D21,M$8&lt;=$F21+$D21-1),IF(ISERROR(MATCH($G21,methods,0)),"n/a",IF($G21="SL",SLN($C21,$E21,$F21),IF($G21="SYOD",SYD($C21,$E21,$F21,M$8-$D21+1),VDB($C21,$E21,$F21,M$8-$D21,M$8-$D21+1,INDEX(factors,MATCH($G21,methods,0)),INDEX(noswitch,MATCH($G21,methods,0))))))," - ")</f>
        <v> - </v>
      </c>
      <c r="N21" s="21" t="str">
        <f t="array" ref="N21">IF(AND(N$8&gt;=$D21,N$8&lt;=$F21+$D21-1),IF(ISERROR(MATCH($G21,methods,0)),"n/a",IF($G21="SL",SLN($C21,$E21,$F21),IF($G21="SYOD",SYD($C21,$E21,$F21,N$8-$D21+1),VDB($C21,$E21,$F21,N$8-$D21,N$8-$D21+1,INDEX(factors,MATCH($G21,methods,0)),INDEX(noswitch,MATCH($G21,methods,0))))))," - ")</f>
        <v> - </v>
      </c>
      <c r="O21" s="21" t="str">
        <f t="array" ref="O21">IF(AND(O$8&gt;=$D21,O$8&lt;=$F21+$D21-1),IF(ISERROR(MATCH($G21,methods,0)),"n/a",IF($G21="SL",SLN($C21,$E21,$F21),IF($G21="SYOD",SYD($C21,$E21,$F21,O$8-$D21+1),VDB($C21,$E21,$F21,O$8-$D21,O$8-$D21+1,INDEX(factors,MATCH($G21,methods,0)),INDEX(noswitch,MATCH($G21,methods,0))))))," - ")</f>
        <v> - </v>
      </c>
      <c r="P21" s="21" t="str">
        <f t="array" ref="P21">IF(AND(P$8&gt;=$D21,P$8&lt;=$F21+$D21-1),IF(ISERROR(MATCH($G21,methods,0)),"n/a",IF($G21="SL",SLN($C21,$E21,$F21),IF($G21="SYOD",SYD($C21,$E21,$F21,P$8-$D21+1),VDB($C21,$E21,$F21,P$8-$D21,P$8-$D21+1,INDEX(factors,MATCH($G21,methods,0)),INDEX(noswitch,MATCH($G21,methods,0))))))," - ")</f>
        <v> - </v>
      </c>
      <c r="Q21" s="21" t="str">
        <f t="array" ref="Q21">IF(AND(Q$8&gt;=$D21,Q$8&lt;=$F21+$D21-1),IF(ISERROR(MATCH($G21,methods,0)),"n/a",IF($G21="SL",SLN($C21,$E21,$F21),IF($G21="SYOD",SYD($C21,$E21,$F21,Q$8-$D21+1),VDB($C21,$E21,$F21,Q$8-$D21,Q$8-$D21+1,INDEX(factors,MATCH($G21,methods,0)),INDEX(noswitch,MATCH($G21,methods,0))))))," - ")</f>
        <v> - </v>
      </c>
      <c r="R21" s="19"/>
      <c r="S21" s="11"/>
      <c r="T21" s="11"/>
      <c r="U21" s="11"/>
      <c r="V21" s="11"/>
      <c r="W21" s="11"/>
      <c r="X21" s="11"/>
      <c r="Y21" s="11"/>
      <c r="Z21" s="11"/>
    </row>
    <row r="22" ht="17.25" customHeight="1">
      <c r="A22" s="11"/>
      <c r="B22" s="15"/>
      <c r="C22" s="20"/>
      <c r="D22" s="15"/>
      <c r="E22" s="20"/>
      <c r="F22" s="17"/>
      <c r="G22" s="17"/>
      <c r="H22" s="21" t="str">
        <f t="array" ref="H22">IF(AND(H$8&gt;=$D22,H$8&lt;=$F22+$D22-1),IF(ISERROR(MATCH($G22,methods,0)),"n/a",IF($G22="SL",SLN($C22,$E22,$F22),IF($G22="SYOD",SYD($C22,$E22,$F22,H$8-$D22+1),VDB($C22,$E22,$F22,H$8-$D22,H$8-$D22+1,INDEX(factors,MATCH($G22,methods,0)),INDEX(noswitch,MATCH($G22,methods,0))))))," - ")</f>
        <v> - </v>
      </c>
      <c r="I22" s="21" t="str">
        <f t="array" ref="I22">IF(AND(I$8&gt;=$D22,I$8&lt;=$F22+$D22-1),IF(ISERROR(MATCH($G22,methods,0)),"n/a",IF($G22="SL",SLN($C22,$E22,$F22),IF($G22="SYOD",SYD($C22,$E22,$F22,I$8-$D22+1),VDB($C22,$E22,$F22,I$8-$D22,I$8-$D22+1,INDEX(factors,MATCH($G22,methods,0)),INDEX(noswitch,MATCH($G22,methods,0))))))," - ")</f>
        <v> - </v>
      </c>
      <c r="J22" s="21" t="str">
        <f t="array" ref="J22">IF(AND(J$8&gt;=$D22,J$8&lt;=$F22+$D22-1),IF(ISERROR(MATCH($G22,methods,0)),"n/a",IF($G22="SL",SLN($C22,$E22,$F22),IF($G22="SYOD",SYD($C22,$E22,$F22,J$8-$D22+1),VDB($C22,$E22,$F22,J$8-$D22,J$8-$D22+1,INDEX(factors,MATCH($G22,methods,0)),INDEX(noswitch,MATCH($G22,methods,0))))))," - ")</f>
        <v> - </v>
      </c>
      <c r="K22" s="21" t="str">
        <f t="array" ref="K22">IF(AND(K$8&gt;=$D22,K$8&lt;=$F22+$D22-1),IF(ISERROR(MATCH($G22,methods,0)),"n/a",IF($G22="SL",SLN($C22,$E22,$F22),IF($G22="SYOD",SYD($C22,$E22,$F22,K$8-$D22+1),VDB($C22,$E22,$F22,K$8-$D22,K$8-$D22+1,INDEX(factors,MATCH($G22,methods,0)),INDEX(noswitch,MATCH($G22,methods,0))))))," - ")</f>
        <v> - </v>
      </c>
      <c r="L22" s="21" t="str">
        <f t="array" ref="L22">IF(AND(L$8&gt;=$D22,L$8&lt;=$F22+$D22-1),IF(ISERROR(MATCH($G22,methods,0)),"n/a",IF($G22="SL",SLN($C22,$E22,$F22),IF($G22="SYOD",SYD($C22,$E22,$F22,L$8-$D22+1),VDB($C22,$E22,$F22,L$8-$D22,L$8-$D22+1,INDEX(factors,MATCH($G22,methods,0)),INDEX(noswitch,MATCH($G22,methods,0))))))," - ")</f>
        <v> - </v>
      </c>
      <c r="M22" s="21" t="str">
        <f t="array" ref="M22">IF(AND(M$8&gt;=$D22,M$8&lt;=$F22+$D22-1),IF(ISERROR(MATCH($G22,methods,0)),"n/a",IF($G22="SL",SLN($C22,$E22,$F22),IF($G22="SYOD",SYD($C22,$E22,$F22,M$8-$D22+1),VDB($C22,$E22,$F22,M$8-$D22,M$8-$D22+1,INDEX(factors,MATCH($G22,methods,0)),INDEX(noswitch,MATCH($G22,methods,0))))))," - ")</f>
        <v> - </v>
      </c>
      <c r="N22" s="21" t="str">
        <f t="array" ref="N22">IF(AND(N$8&gt;=$D22,N$8&lt;=$F22+$D22-1),IF(ISERROR(MATCH($G22,methods,0)),"n/a",IF($G22="SL",SLN($C22,$E22,$F22),IF($G22="SYOD",SYD($C22,$E22,$F22,N$8-$D22+1),VDB($C22,$E22,$F22,N$8-$D22,N$8-$D22+1,INDEX(factors,MATCH($G22,methods,0)),INDEX(noswitch,MATCH($G22,methods,0))))))," - ")</f>
        <v> - </v>
      </c>
      <c r="O22" s="21" t="str">
        <f t="array" ref="O22">IF(AND(O$8&gt;=$D22,O$8&lt;=$F22+$D22-1),IF(ISERROR(MATCH($G22,methods,0)),"n/a",IF($G22="SL",SLN($C22,$E22,$F22),IF($G22="SYOD",SYD($C22,$E22,$F22,O$8-$D22+1),VDB($C22,$E22,$F22,O$8-$D22,O$8-$D22+1,INDEX(factors,MATCH($G22,methods,0)),INDEX(noswitch,MATCH($G22,methods,0))))))," - ")</f>
        <v> - </v>
      </c>
      <c r="P22" s="21" t="str">
        <f t="array" ref="P22">IF(AND(P$8&gt;=$D22,P$8&lt;=$F22+$D22-1),IF(ISERROR(MATCH($G22,methods,0)),"n/a",IF($G22="SL",SLN($C22,$E22,$F22),IF($G22="SYOD",SYD($C22,$E22,$F22,P$8-$D22+1),VDB($C22,$E22,$F22,P$8-$D22,P$8-$D22+1,INDEX(factors,MATCH($G22,methods,0)),INDEX(noswitch,MATCH($G22,methods,0))))))," - ")</f>
        <v> - </v>
      </c>
      <c r="Q22" s="21" t="str">
        <f t="array" ref="Q22">IF(AND(Q$8&gt;=$D22,Q$8&lt;=$F22+$D22-1),IF(ISERROR(MATCH($G22,methods,0)),"n/a",IF($G22="SL",SLN($C22,$E22,$F22),IF($G22="SYOD",SYD($C22,$E22,$F22,Q$8-$D22+1),VDB($C22,$E22,$F22,Q$8-$D22,Q$8-$D22+1,INDEX(factors,MATCH($G22,methods,0)),INDEX(noswitch,MATCH($G22,methods,0))))))," - ")</f>
        <v> - </v>
      </c>
      <c r="R22" s="19"/>
      <c r="S22" s="11"/>
      <c r="T22" s="11"/>
      <c r="U22" s="11"/>
      <c r="V22" s="11"/>
      <c r="W22" s="11"/>
      <c r="X22" s="11"/>
      <c r="Y22" s="11"/>
      <c r="Z22" s="11"/>
    </row>
    <row r="23" ht="17.25" customHeight="1">
      <c r="A23" s="11"/>
      <c r="B23" s="15"/>
      <c r="C23" s="20"/>
      <c r="D23" s="15"/>
      <c r="E23" s="20"/>
      <c r="F23" s="17"/>
      <c r="G23" s="17"/>
      <c r="H23" s="21" t="str">
        <f t="array" ref="H23">IF(AND(H$8&gt;=$D23,H$8&lt;=$F23+$D23-1),IF(ISERROR(MATCH($G23,methods,0)),"n/a",IF($G23="SL",SLN($C23,$E23,$F23),IF($G23="SYOD",SYD($C23,$E23,$F23,H$8-$D23+1),VDB($C23,$E23,$F23,H$8-$D23,H$8-$D23+1,INDEX(factors,MATCH($G23,methods,0)),INDEX(noswitch,MATCH($G23,methods,0))))))," - ")</f>
        <v> - </v>
      </c>
      <c r="I23" s="21" t="str">
        <f t="array" ref="I23">IF(AND(I$8&gt;=$D23,I$8&lt;=$F23+$D23-1),IF(ISERROR(MATCH($G23,methods,0)),"n/a",IF($G23="SL",SLN($C23,$E23,$F23),IF($G23="SYOD",SYD($C23,$E23,$F23,I$8-$D23+1),VDB($C23,$E23,$F23,I$8-$D23,I$8-$D23+1,INDEX(factors,MATCH($G23,methods,0)),INDEX(noswitch,MATCH($G23,methods,0))))))," - ")</f>
        <v> - </v>
      </c>
      <c r="J23" s="21" t="str">
        <f t="array" ref="J23">IF(AND(J$8&gt;=$D23,J$8&lt;=$F23+$D23-1),IF(ISERROR(MATCH($G23,methods,0)),"n/a",IF($G23="SL",SLN($C23,$E23,$F23),IF($G23="SYOD",SYD($C23,$E23,$F23,J$8-$D23+1),VDB($C23,$E23,$F23,J$8-$D23,J$8-$D23+1,INDEX(factors,MATCH($G23,methods,0)),INDEX(noswitch,MATCH($G23,methods,0))))))," - ")</f>
        <v> - </v>
      </c>
      <c r="K23" s="21" t="str">
        <f t="array" ref="K23">IF(AND(K$8&gt;=$D23,K$8&lt;=$F23+$D23-1),IF(ISERROR(MATCH($G23,methods,0)),"n/a",IF($G23="SL",SLN($C23,$E23,$F23),IF($G23="SYOD",SYD($C23,$E23,$F23,K$8-$D23+1),VDB($C23,$E23,$F23,K$8-$D23,K$8-$D23+1,INDEX(factors,MATCH($G23,methods,0)),INDEX(noswitch,MATCH($G23,methods,0))))))," - ")</f>
        <v> - </v>
      </c>
      <c r="L23" s="21" t="str">
        <f t="array" ref="L23">IF(AND(L$8&gt;=$D23,L$8&lt;=$F23+$D23-1),IF(ISERROR(MATCH($G23,methods,0)),"n/a",IF($G23="SL",SLN($C23,$E23,$F23),IF($G23="SYOD",SYD($C23,$E23,$F23,L$8-$D23+1),VDB($C23,$E23,$F23,L$8-$D23,L$8-$D23+1,INDEX(factors,MATCH($G23,methods,0)),INDEX(noswitch,MATCH($G23,methods,0))))))," - ")</f>
        <v> - </v>
      </c>
      <c r="M23" s="21" t="str">
        <f t="array" ref="M23">IF(AND(M$8&gt;=$D23,M$8&lt;=$F23+$D23-1),IF(ISERROR(MATCH($G23,methods,0)),"n/a",IF($G23="SL",SLN($C23,$E23,$F23),IF($G23="SYOD",SYD($C23,$E23,$F23,M$8-$D23+1),VDB($C23,$E23,$F23,M$8-$D23,M$8-$D23+1,INDEX(factors,MATCH($G23,methods,0)),INDEX(noswitch,MATCH($G23,methods,0))))))," - ")</f>
        <v> - </v>
      </c>
      <c r="N23" s="21" t="str">
        <f t="array" ref="N23">IF(AND(N$8&gt;=$D23,N$8&lt;=$F23+$D23-1),IF(ISERROR(MATCH($G23,methods,0)),"n/a",IF($G23="SL",SLN($C23,$E23,$F23),IF($G23="SYOD",SYD($C23,$E23,$F23,N$8-$D23+1),VDB($C23,$E23,$F23,N$8-$D23,N$8-$D23+1,INDEX(factors,MATCH($G23,methods,0)),INDEX(noswitch,MATCH($G23,methods,0))))))," - ")</f>
        <v> - </v>
      </c>
      <c r="O23" s="21" t="str">
        <f t="array" ref="O23">IF(AND(O$8&gt;=$D23,O$8&lt;=$F23+$D23-1),IF(ISERROR(MATCH($G23,methods,0)),"n/a",IF($G23="SL",SLN($C23,$E23,$F23),IF($G23="SYOD",SYD($C23,$E23,$F23,O$8-$D23+1),VDB($C23,$E23,$F23,O$8-$D23,O$8-$D23+1,INDEX(factors,MATCH($G23,methods,0)),INDEX(noswitch,MATCH($G23,methods,0))))))," - ")</f>
        <v> - </v>
      </c>
      <c r="P23" s="21" t="str">
        <f t="array" ref="P23">IF(AND(P$8&gt;=$D23,P$8&lt;=$F23+$D23-1),IF(ISERROR(MATCH($G23,methods,0)),"n/a",IF($G23="SL",SLN($C23,$E23,$F23),IF($G23="SYOD",SYD($C23,$E23,$F23,P$8-$D23+1),VDB($C23,$E23,$F23,P$8-$D23,P$8-$D23+1,INDEX(factors,MATCH($G23,methods,0)),INDEX(noswitch,MATCH($G23,methods,0))))))," - ")</f>
        <v> - </v>
      </c>
      <c r="Q23" s="21" t="str">
        <f t="array" ref="Q23">IF(AND(Q$8&gt;=$D23,Q$8&lt;=$F23+$D23-1),IF(ISERROR(MATCH($G23,methods,0)),"n/a",IF($G23="SL",SLN($C23,$E23,$F23),IF($G23="SYOD",SYD($C23,$E23,$F23,Q$8-$D23+1),VDB($C23,$E23,$F23,Q$8-$D23,Q$8-$D23+1,INDEX(factors,MATCH($G23,methods,0)),INDEX(noswitch,MATCH($G23,methods,0))))))," - ")</f>
        <v> - </v>
      </c>
      <c r="R23" s="19"/>
      <c r="S23" s="11"/>
      <c r="T23" s="11"/>
      <c r="U23" s="11"/>
      <c r="V23" s="11"/>
      <c r="W23" s="11"/>
      <c r="X23" s="11"/>
      <c r="Y23" s="11"/>
      <c r="Z23" s="11"/>
    </row>
    <row r="24" ht="17.25" customHeight="1">
      <c r="A24" s="11"/>
      <c r="B24" s="15"/>
      <c r="C24" s="20"/>
      <c r="D24" s="15"/>
      <c r="E24" s="20"/>
      <c r="F24" s="17"/>
      <c r="G24" s="17"/>
      <c r="H24" s="21" t="str">
        <f t="array" ref="H24">IF(AND(H$8&gt;=$D24,H$8&lt;=$F24+$D24-1),IF(ISERROR(MATCH($G24,methods,0)),"n/a",IF($G24="SL",SLN($C24,$E24,$F24),IF($G24="SYOD",SYD($C24,$E24,$F24,H$8-$D24+1),VDB($C24,$E24,$F24,H$8-$D24,H$8-$D24+1,INDEX(factors,MATCH($G24,methods,0)),INDEX(noswitch,MATCH($G24,methods,0))))))," - ")</f>
        <v> - </v>
      </c>
      <c r="I24" s="21" t="str">
        <f t="array" ref="I24">IF(AND(I$8&gt;=$D24,I$8&lt;=$F24+$D24-1),IF(ISERROR(MATCH($G24,methods,0)),"n/a",IF($G24="SL",SLN($C24,$E24,$F24),IF($G24="SYOD",SYD($C24,$E24,$F24,I$8-$D24+1),VDB($C24,$E24,$F24,I$8-$D24,I$8-$D24+1,INDEX(factors,MATCH($G24,methods,0)),INDEX(noswitch,MATCH($G24,methods,0))))))," - ")</f>
        <v> - </v>
      </c>
      <c r="J24" s="21" t="str">
        <f t="array" ref="J24">IF(AND(J$8&gt;=$D24,J$8&lt;=$F24+$D24-1),IF(ISERROR(MATCH($G24,methods,0)),"n/a",IF($G24="SL",SLN($C24,$E24,$F24),IF($G24="SYOD",SYD($C24,$E24,$F24,J$8-$D24+1),VDB($C24,$E24,$F24,J$8-$D24,J$8-$D24+1,INDEX(factors,MATCH($G24,methods,0)),INDEX(noswitch,MATCH($G24,methods,0))))))," - ")</f>
        <v> - </v>
      </c>
      <c r="K24" s="21" t="str">
        <f t="array" ref="K24">IF(AND(K$8&gt;=$D24,K$8&lt;=$F24+$D24-1),IF(ISERROR(MATCH($G24,methods,0)),"n/a",IF($G24="SL",SLN($C24,$E24,$F24),IF($G24="SYOD",SYD($C24,$E24,$F24,K$8-$D24+1),VDB($C24,$E24,$F24,K$8-$D24,K$8-$D24+1,INDEX(factors,MATCH($G24,methods,0)),INDEX(noswitch,MATCH($G24,methods,0))))))," - ")</f>
        <v> - </v>
      </c>
      <c r="L24" s="21" t="str">
        <f t="array" ref="L24">IF(AND(L$8&gt;=$D24,L$8&lt;=$F24+$D24-1),IF(ISERROR(MATCH($G24,methods,0)),"n/a",IF($G24="SL",SLN($C24,$E24,$F24),IF($G24="SYOD",SYD($C24,$E24,$F24,L$8-$D24+1),VDB($C24,$E24,$F24,L$8-$D24,L$8-$D24+1,INDEX(factors,MATCH($G24,methods,0)),INDEX(noswitch,MATCH($G24,methods,0))))))," - ")</f>
        <v> - </v>
      </c>
      <c r="M24" s="21" t="str">
        <f t="array" ref="M24">IF(AND(M$8&gt;=$D24,M$8&lt;=$F24+$D24-1),IF(ISERROR(MATCH($G24,methods,0)),"n/a",IF($G24="SL",SLN($C24,$E24,$F24),IF($G24="SYOD",SYD($C24,$E24,$F24,M$8-$D24+1),VDB($C24,$E24,$F24,M$8-$D24,M$8-$D24+1,INDEX(factors,MATCH($G24,methods,0)),INDEX(noswitch,MATCH($G24,methods,0))))))," - ")</f>
        <v> - </v>
      </c>
      <c r="N24" s="21" t="str">
        <f t="array" ref="N24">IF(AND(N$8&gt;=$D24,N$8&lt;=$F24+$D24-1),IF(ISERROR(MATCH($G24,methods,0)),"n/a",IF($G24="SL",SLN($C24,$E24,$F24),IF($G24="SYOD",SYD($C24,$E24,$F24,N$8-$D24+1),VDB($C24,$E24,$F24,N$8-$D24,N$8-$D24+1,INDEX(factors,MATCH($G24,methods,0)),INDEX(noswitch,MATCH($G24,methods,0))))))," - ")</f>
        <v> - </v>
      </c>
      <c r="O24" s="21" t="str">
        <f t="array" ref="O24">IF(AND(O$8&gt;=$D24,O$8&lt;=$F24+$D24-1),IF(ISERROR(MATCH($G24,methods,0)),"n/a",IF($G24="SL",SLN($C24,$E24,$F24),IF($G24="SYOD",SYD($C24,$E24,$F24,O$8-$D24+1),VDB($C24,$E24,$F24,O$8-$D24,O$8-$D24+1,INDEX(factors,MATCH($G24,methods,0)),INDEX(noswitch,MATCH($G24,methods,0))))))," - ")</f>
        <v> - </v>
      </c>
      <c r="P24" s="21" t="str">
        <f t="array" ref="P24">IF(AND(P$8&gt;=$D24,P$8&lt;=$F24+$D24-1),IF(ISERROR(MATCH($G24,methods,0)),"n/a",IF($G24="SL",SLN($C24,$E24,$F24),IF($G24="SYOD",SYD($C24,$E24,$F24,P$8-$D24+1),VDB($C24,$E24,$F24,P$8-$D24,P$8-$D24+1,INDEX(factors,MATCH($G24,methods,0)),INDEX(noswitch,MATCH($G24,methods,0))))))," - ")</f>
        <v> - </v>
      </c>
      <c r="Q24" s="21" t="str">
        <f t="array" ref="Q24">IF(AND(Q$8&gt;=$D24,Q$8&lt;=$F24+$D24-1),IF(ISERROR(MATCH($G24,methods,0)),"n/a",IF($G24="SL",SLN($C24,$E24,$F24),IF($G24="SYOD",SYD($C24,$E24,$F24,Q$8-$D24+1),VDB($C24,$E24,$F24,Q$8-$D24,Q$8-$D24+1,INDEX(factors,MATCH($G24,methods,0)),INDEX(noswitch,MATCH($G24,methods,0))))))," - ")</f>
        <v> - </v>
      </c>
      <c r="R24" s="19"/>
      <c r="S24" s="11"/>
      <c r="T24" s="11"/>
      <c r="U24" s="11"/>
      <c r="V24" s="11"/>
      <c r="W24" s="11"/>
      <c r="X24" s="11"/>
      <c r="Y24" s="11"/>
      <c r="Z24" s="11"/>
    </row>
    <row r="25" ht="17.25" customHeight="1">
      <c r="A25" s="11"/>
      <c r="B25" s="15"/>
      <c r="C25" s="20"/>
      <c r="D25" s="15"/>
      <c r="E25" s="20"/>
      <c r="F25" s="17"/>
      <c r="G25" s="17"/>
      <c r="H25" s="21" t="str">
        <f t="array" ref="H25">IF(AND(H$8&gt;=$D25,H$8&lt;=$F25+$D25-1),IF(ISERROR(MATCH($G25,methods,0)),"n/a",IF($G25="SL",SLN($C25,$E25,$F25),IF($G25="SYOD",SYD($C25,$E25,$F25,H$8-$D25+1),VDB($C25,$E25,$F25,H$8-$D25,H$8-$D25+1,INDEX(factors,MATCH($G25,methods,0)),INDEX(noswitch,MATCH($G25,methods,0))))))," - ")</f>
        <v> - </v>
      </c>
      <c r="I25" s="21" t="str">
        <f t="array" ref="I25">IF(AND(I$8&gt;=$D25,I$8&lt;=$F25+$D25-1),IF(ISERROR(MATCH($G25,methods,0)),"n/a",IF($G25="SL",SLN($C25,$E25,$F25),IF($G25="SYOD",SYD($C25,$E25,$F25,I$8-$D25+1),VDB($C25,$E25,$F25,I$8-$D25,I$8-$D25+1,INDEX(factors,MATCH($G25,methods,0)),INDEX(noswitch,MATCH($G25,methods,0))))))," - ")</f>
        <v> - </v>
      </c>
      <c r="J25" s="21" t="str">
        <f t="array" ref="J25">IF(AND(J$8&gt;=$D25,J$8&lt;=$F25+$D25-1),IF(ISERROR(MATCH($G25,methods,0)),"n/a",IF($G25="SL",SLN($C25,$E25,$F25),IF($G25="SYOD",SYD($C25,$E25,$F25,J$8-$D25+1),VDB($C25,$E25,$F25,J$8-$D25,J$8-$D25+1,INDEX(factors,MATCH($G25,methods,0)),INDEX(noswitch,MATCH($G25,methods,0))))))," - ")</f>
        <v> - </v>
      </c>
      <c r="K25" s="21" t="str">
        <f t="array" ref="K25">IF(AND(K$8&gt;=$D25,K$8&lt;=$F25+$D25-1),IF(ISERROR(MATCH($G25,methods,0)),"n/a",IF($G25="SL",SLN($C25,$E25,$F25),IF($G25="SYOD",SYD($C25,$E25,$F25,K$8-$D25+1),VDB($C25,$E25,$F25,K$8-$D25,K$8-$D25+1,INDEX(factors,MATCH($G25,methods,0)),INDEX(noswitch,MATCH($G25,methods,0))))))," - ")</f>
        <v> - </v>
      </c>
      <c r="L25" s="21" t="str">
        <f t="array" ref="L25">IF(AND(L$8&gt;=$D25,L$8&lt;=$F25+$D25-1),IF(ISERROR(MATCH($G25,methods,0)),"n/a",IF($G25="SL",SLN($C25,$E25,$F25),IF($G25="SYOD",SYD($C25,$E25,$F25,L$8-$D25+1),VDB($C25,$E25,$F25,L$8-$D25,L$8-$D25+1,INDEX(factors,MATCH($G25,methods,0)),INDEX(noswitch,MATCH($G25,methods,0))))))," - ")</f>
        <v> - </v>
      </c>
      <c r="M25" s="21" t="str">
        <f t="array" ref="M25">IF(AND(M$8&gt;=$D25,M$8&lt;=$F25+$D25-1),IF(ISERROR(MATCH($G25,methods,0)),"n/a",IF($G25="SL",SLN($C25,$E25,$F25),IF($G25="SYOD",SYD($C25,$E25,$F25,M$8-$D25+1),VDB($C25,$E25,$F25,M$8-$D25,M$8-$D25+1,INDEX(factors,MATCH($G25,methods,0)),INDEX(noswitch,MATCH($G25,methods,0))))))," - ")</f>
        <v> - </v>
      </c>
      <c r="N25" s="21" t="str">
        <f t="array" ref="N25">IF(AND(N$8&gt;=$D25,N$8&lt;=$F25+$D25-1),IF(ISERROR(MATCH($G25,methods,0)),"n/a",IF($G25="SL",SLN($C25,$E25,$F25),IF($G25="SYOD",SYD($C25,$E25,$F25,N$8-$D25+1),VDB($C25,$E25,$F25,N$8-$D25,N$8-$D25+1,INDEX(factors,MATCH($G25,methods,0)),INDEX(noswitch,MATCH($G25,methods,0))))))," - ")</f>
        <v> - </v>
      </c>
      <c r="O25" s="21" t="str">
        <f t="array" ref="O25">IF(AND(O$8&gt;=$D25,O$8&lt;=$F25+$D25-1),IF(ISERROR(MATCH($G25,methods,0)),"n/a",IF($G25="SL",SLN($C25,$E25,$F25),IF($G25="SYOD",SYD($C25,$E25,$F25,O$8-$D25+1),VDB($C25,$E25,$F25,O$8-$D25,O$8-$D25+1,INDEX(factors,MATCH($G25,methods,0)),INDEX(noswitch,MATCH($G25,methods,0))))))," - ")</f>
        <v> - </v>
      </c>
      <c r="P25" s="21" t="str">
        <f t="array" ref="P25">IF(AND(P$8&gt;=$D25,P$8&lt;=$F25+$D25-1),IF(ISERROR(MATCH($G25,methods,0)),"n/a",IF($G25="SL",SLN($C25,$E25,$F25),IF($G25="SYOD",SYD($C25,$E25,$F25,P$8-$D25+1),VDB($C25,$E25,$F25,P$8-$D25,P$8-$D25+1,INDEX(factors,MATCH($G25,methods,0)),INDEX(noswitch,MATCH($G25,methods,0))))))," - ")</f>
        <v> - </v>
      </c>
      <c r="Q25" s="21" t="str">
        <f t="array" ref="Q25">IF(AND(Q$8&gt;=$D25,Q$8&lt;=$F25+$D25-1),IF(ISERROR(MATCH($G25,methods,0)),"n/a",IF($G25="SL",SLN($C25,$E25,$F25),IF($G25="SYOD",SYD($C25,$E25,$F25,Q$8-$D25+1),VDB($C25,$E25,$F25,Q$8-$D25,Q$8-$D25+1,INDEX(factors,MATCH($G25,methods,0)),INDEX(noswitch,MATCH($G25,methods,0))))))," - ")</f>
        <v> - </v>
      </c>
      <c r="R25" s="19"/>
      <c r="S25" s="11"/>
      <c r="T25" s="11"/>
      <c r="U25" s="11"/>
      <c r="V25" s="11"/>
      <c r="W25" s="11"/>
      <c r="X25" s="11"/>
      <c r="Y25" s="11"/>
      <c r="Z25" s="11"/>
    </row>
    <row r="26" ht="17.25" customHeight="1">
      <c r="A26" s="11"/>
      <c r="B26" s="15"/>
      <c r="C26" s="20"/>
      <c r="D26" s="15"/>
      <c r="E26" s="20"/>
      <c r="F26" s="17"/>
      <c r="G26" s="17"/>
      <c r="H26" s="21" t="str">
        <f t="array" ref="H26">IF(AND(H$8&gt;=$D26,H$8&lt;=$F26+$D26-1),IF(ISERROR(MATCH($G26,methods,0)),"n/a",IF($G26="SL",SLN($C26,$E26,$F26),IF($G26="SYOD",SYD($C26,$E26,$F26,H$8-$D26+1),VDB($C26,$E26,$F26,H$8-$D26,H$8-$D26+1,INDEX(factors,MATCH($G26,methods,0)),INDEX(noswitch,MATCH($G26,methods,0))))))," - ")</f>
        <v> - </v>
      </c>
      <c r="I26" s="21" t="str">
        <f t="array" ref="I26">IF(AND(I$8&gt;=$D26,I$8&lt;=$F26+$D26-1),IF(ISERROR(MATCH($G26,methods,0)),"n/a",IF($G26="SL",SLN($C26,$E26,$F26),IF($G26="SYOD",SYD($C26,$E26,$F26,I$8-$D26+1),VDB($C26,$E26,$F26,I$8-$D26,I$8-$D26+1,INDEX(factors,MATCH($G26,methods,0)),INDEX(noswitch,MATCH($G26,methods,0))))))," - ")</f>
        <v> - </v>
      </c>
      <c r="J26" s="21" t="str">
        <f t="array" ref="J26">IF(AND(J$8&gt;=$D26,J$8&lt;=$F26+$D26-1),IF(ISERROR(MATCH($G26,methods,0)),"n/a",IF($G26="SL",SLN($C26,$E26,$F26),IF($G26="SYOD",SYD($C26,$E26,$F26,J$8-$D26+1),VDB($C26,$E26,$F26,J$8-$D26,J$8-$D26+1,INDEX(factors,MATCH($G26,methods,0)),INDEX(noswitch,MATCH($G26,methods,0))))))," - ")</f>
        <v> - </v>
      </c>
      <c r="K26" s="21" t="str">
        <f t="array" ref="K26">IF(AND(K$8&gt;=$D26,K$8&lt;=$F26+$D26-1),IF(ISERROR(MATCH($G26,methods,0)),"n/a",IF($G26="SL",SLN($C26,$E26,$F26),IF($G26="SYOD",SYD($C26,$E26,$F26,K$8-$D26+1),VDB($C26,$E26,$F26,K$8-$D26,K$8-$D26+1,INDEX(factors,MATCH($G26,methods,0)),INDEX(noswitch,MATCH($G26,methods,0))))))," - ")</f>
        <v> - </v>
      </c>
      <c r="L26" s="21" t="str">
        <f t="array" ref="L26">IF(AND(L$8&gt;=$D26,L$8&lt;=$F26+$D26-1),IF(ISERROR(MATCH($G26,methods,0)),"n/a",IF($G26="SL",SLN($C26,$E26,$F26),IF($G26="SYOD",SYD($C26,$E26,$F26,L$8-$D26+1),VDB($C26,$E26,$F26,L$8-$D26,L$8-$D26+1,INDEX(factors,MATCH($G26,methods,0)),INDEX(noswitch,MATCH($G26,methods,0))))))," - ")</f>
        <v> - </v>
      </c>
      <c r="M26" s="21" t="str">
        <f t="array" ref="M26">IF(AND(M$8&gt;=$D26,M$8&lt;=$F26+$D26-1),IF(ISERROR(MATCH($G26,methods,0)),"n/a",IF($G26="SL",SLN($C26,$E26,$F26),IF($G26="SYOD",SYD($C26,$E26,$F26,M$8-$D26+1),VDB($C26,$E26,$F26,M$8-$D26,M$8-$D26+1,INDEX(factors,MATCH($G26,methods,0)),INDEX(noswitch,MATCH($G26,methods,0))))))," - ")</f>
        <v> - </v>
      </c>
      <c r="N26" s="21" t="str">
        <f t="array" ref="N26">IF(AND(N$8&gt;=$D26,N$8&lt;=$F26+$D26-1),IF(ISERROR(MATCH($G26,methods,0)),"n/a",IF($G26="SL",SLN($C26,$E26,$F26),IF($G26="SYOD",SYD($C26,$E26,$F26,N$8-$D26+1),VDB($C26,$E26,$F26,N$8-$D26,N$8-$D26+1,INDEX(factors,MATCH($G26,methods,0)),INDEX(noswitch,MATCH($G26,methods,0))))))," - ")</f>
        <v> - </v>
      </c>
      <c r="O26" s="21" t="str">
        <f t="array" ref="O26">IF(AND(O$8&gt;=$D26,O$8&lt;=$F26+$D26-1),IF(ISERROR(MATCH($G26,methods,0)),"n/a",IF($G26="SL",SLN($C26,$E26,$F26),IF($G26="SYOD",SYD($C26,$E26,$F26,O$8-$D26+1),VDB($C26,$E26,$F26,O$8-$D26,O$8-$D26+1,INDEX(factors,MATCH($G26,methods,0)),INDEX(noswitch,MATCH($G26,methods,0))))))," - ")</f>
        <v> - </v>
      </c>
      <c r="P26" s="21" t="str">
        <f t="array" ref="P26">IF(AND(P$8&gt;=$D26,P$8&lt;=$F26+$D26-1),IF(ISERROR(MATCH($G26,methods,0)),"n/a",IF($G26="SL",SLN($C26,$E26,$F26),IF($G26="SYOD",SYD($C26,$E26,$F26,P$8-$D26+1),VDB($C26,$E26,$F26,P$8-$D26,P$8-$D26+1,INDEX(factors,MATCH($G26,methods,0)),INDEX(noswitch,MATCH($G26,methods,0))))))," - ")</f>
        <v> - </v>
      </c>
      <c r="Q26" s="21" t="str">
        <f t="array" ref="Q26">IF(AND(Q$8&gt;=$D26,Q$8&lt;=$F26+$D26-1),IF(ISERROR(MATCH($G26,methods,0)),"n/a",IF($G26="SL",SLN($C26,$E26,$F26),IF($G26="SYOD",SYD($C26,$E26,$F26,Q$8-$D26+1),VDB($C26,$E26,$F26,Q$8-$D26,Q$8-$D26+1,INDEX(factors,MATCH($G26,methods,0)),INDEX(noswitch,MATCH($G26,methods,0))))))," - ")</f>
        <v> - </v>
      </c>
      <c r="R26" s="19"/>
      <c r="S26" s="11"/>
      <c r="T26" s="11"/>
      <c r="U26" s="11"/>
      <c r="V26" s="11"/>
      <c r="W26" s="11"/>
      <c r="X26" s="11"/>
      <c r="Y26" s="11"/>
      <c r="Z26" s="11"/>
    </row>
    <row r="27" ht="17.25" customHeight="1">
      <c r="A27" s="11"/>
      <c r="B27" s="22" t="s">
        <v>16</v>
      </c>
      <c r="C27" s="23"/>
      <c r="D27" s="23"/>
      <c r="E27" s="23"/>
      <c r="F27" s="23"/>
      <c r="G27" s="24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11"/>
      <c r="S27" s="11"/>
      <c r="T27" s="11"/>
      <c r="U27" s="11"/>
      <c r="V27" s="11"/>
      <c r="W27" s="11"/>
      <c r="X27" s="11"/>
      <c r="Y27" s="11"/>
      <c r="Z27" s="11"/>
    </row>
    <row r="28" ht="15.75" customHeight="1">
      <c r="A28" s="3"/>
      <c r="B28" s="3"/>
      <c r="C28" s="3"/>
      <c r="D28" s="3"/>
      <c r="E28" s="3"/>
      <c r="F28" s="3"/>
      <c r="G28" s="26" t="s">
        <v>17</v>
      </c>
      <c r="H28" s="27">
        <f t="shared" ref="H28:Q28" si="2">SUM(H9:H27)</f>
        <v>0</v>
      </c>
      <c r="I28" s="27">
        <f t="shared" si="2"/>
        <v>15939.28571</v>
      </c>
      <c r="J28" s="27">
        <f t="shared" si="2"/>
        <v>11135.71429</v>
      </c>
      <c r="K28" s="27">
        <f t="shared" si="2"/>
        <v>7970.142857</v>
      </c>
      <c r="L28" s="27">
        <f t="shared" si="2"/>
        <v>6203.371429</v>
      </c>
      <c r="M28" s="27">
        <f t="shared" si="2"/>
        <v>5199.73</v>
      </c>
      <c r="N28" s="27">
        <f t="shared" si="2"/>
        <v>1821.428571</v>
      </c>
      <c r="O28" s="27">
        <f t="shared" si="2"/>
        <v>1517.857143</v>
      </c>
      <c r="P28" s="27">
        <f t="shared" si="2"/>
        <v>0</v>
      </c>
      <c r="Q28" s="27">
        <f t="shared" si="2"/>
        <v>0</v>
      </c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3"/>
      <c r="B31" s="28" t="s">
        <v>18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3"/>
      <c r="B32" s="28" t="s">
        <v>19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3"/>
      <c r="B33" s="28" t="s">
        <v>20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3"/>
      <c r="B34" s="28" t="s">
        <v>21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3"/>
      <c r="B35" s="28" t="s">
        <v>22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3"/>
      <c r="B36" s="28" t="s">
        <v>23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S5:S8"/>
  </mergeCells>
  <conditionalFormatting sqref="B9:Q27">
    <cfRule type="expression" dxfId="0" priority="1" stopIfTrue="1">
      <formula>MOD(ROW(),2)=1</formula>
    </cfRule>
  </conditionalFormatting>
  <dataValidations>
    <dataValidation type="list" allowBlank="1" showErrorMessage="1" sqref="G27">
      <formula1>"SL,SYOD,DB,DDB,DDB-SL"</formula1>
    </dataValidation>
    <dataValidation type="list" allowBlank="1" showErrorMessage="1" sqref="G9:G26">
      <formula1>"SL,SYOD,DDB,DDB-SL,1.5DB,1.5DB-SL"</formula1>
    </dataValidation>
  </dataValidations>
  <printOptions/>
  <pageMargins bottom="0.75" footer="0.0" header="0.0" left="0.5" right="0.5" top="0.75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6.0"/>
    <col customWidth="1" min="2" max="2" width="8.88"/>
    <col customWidth="1" min="3" max="3" width="12.88"/>
    <col customWidth="1" min="4" max="26" width="8.63"/>
  </cols>
  <sheetData>
    <row r="1" ht="12.75" customHeight="1">
      <c r="A1" s="29" t="s">
        <v>24</v>
      </c>
      <c r="B1" s="29" t="s">
        <v>25</v>
      </c>
      <c r="C1" s="29" t="s">
        <v>26</v>
      </c>
    </row>
    <row r="2" ht="12.75" customHeight="1">
      <c r="A2" s="30" t="s">
        <v>10</v>
      </c>
      <c r="B2" s="31" t="s">
        <v>27</v>
      </c>
      <c r="C2" s="31" t="s">
        <v>27</v>
      </c>
    </row>
    <row r="3" ht="12.75" customHeight="1">
      <c r="A3" s="32" t="s">
        <v>11</v>
      </c>
      <c r="B3" s="33" t="s">
        <v>27</v>
      </c>
      <c r="C3" s="33" t="s">
        <v>27</v>
      </c>
    </row>
    <row r="4" ht="12.75" customHeight="1">
      <c r="A4" s="32" t="s">
        <v>12</v>
      </c>
      <c r="B4" s="33">
        <v>2.0</v>
      </c>
      <c r="C4" s="33" t="b">
        <v>1</v>
      </c>
    </row>
    <row r="5" ht="12.75" customHeight="1">
      <c r="A5" s="32" t="s">
        <v>13</v>
      </c>
      <c r="B5" s="33">
        <v>2.0</v>
      </c>
      <c r="C5" s="33" t="b">
        <v>0</v>
      </c>
    </row>
    <row r="6" ht="12.75" customHeight="1">
      <c r="A6" s="32" t="s">
        <v>14</v>
      </c>
      <c r="B6" s="33">
        <v>1.5</v>
      </c>
      <c r="C6" s="33" t="b">
        <v>1</v>
      </c>
    </row>
    <row r="7" ht="12.75" customHeight="1">
      <c r="A7" s="34" t="s">
        <v>15</v>
      </c>
      <c r="B7" s="35">
        <v>1.5</v>
      </c>
      <c r="C7" s="35" t="b">
        <v>0</v>
      </c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1.0" footer="0.0" header="0.0" left="0.75" right="0.75" top="1.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26" width="11.13"/>
  </cols>
  <sheetData>
    <row r="1">
      <c r="A1" s="36"/>
      <c r="B1" s="36"/>
      <c r="C1" s="36"/>
      <c r="D1" s="36"/>
      <c r="E1" s="36"/>
      <c r="F1" s="36"/>
      <c r="G1" s="36"/>
      <c r="H1" s="36"/>
      <c r="I1" s="36"/>
      <c r="J1" s="36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>
      <c r="A2" s="36"/>
      <c r="B2" s="36"/>
      <c r="C2" s="36"/>
      <c r="D2" s="36"/>
      <c r="E2" s="36"/>
      <c r="F2" s="36"/>
      <c r="G2" s="36"/>
      <c r="H2" s="36"/>
      <c r="I2" s="36"/>
      <c r="J2" s="36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>
      <c r="A3" s="36"/>
      <c r="B3" s="36"/>
      <c r="C3" s="36"/>
      <c r="D3" s="36"/>
      <c r="E3" s="36"/>
      <c r="F3" s="36"/>
      <c r="G3" s="36"/>
      <c r="H3" s="36"/>
      <c r="I3" s="36"/>
      <c r="J3" s="36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ht="15.75" customHeight="1">
      <c r="A4" s="36"/>
      <c r="B4" s="36"/>
      <c r="C4" s="36"/>
      <c r="D4" s="36"/>
      <c r="E4" s="36"/>
      <c r="F4" s="36"/>
      <c r="J4" s="36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ht="15.75" customHeight="1">
      <c r="A5" s="36"/>
      <c r="B5" s="36"/>
      <c r="C5" s="36"/>
      <c r="D5" s="36"/>
      <c r="E5" s="36"/>
      <c r="J5" s="36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ht="15.75" customHeight="1">
      <c r="A6" s="36"/>
      <c r="B6" s="36"/>
      <c r="C6" s="36"/>
      <c r="D6" s="36"/>
      <c r="E6" s="36"/>
      <c r="J6" s="36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ht="15.75" customHeight="1">
      <c r="A7" s="36"/>
      <c r="B7" s="36"/>
      <c r="C7" s="36"/>
      <c r="D7" s="36"/>
      <c r="E7" s="36"/>
      <c r="J7" s="36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ht="15.75" customHeight="1">
      <c r="A8" s="36"/>
      <c r="B8" s="36"/>
      <c r="C8" s="36"/>
      <c r="D8" s="36"/>
      <c r="E8" s="36"/>
      <c r="J8" s="36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ht="15.75" customHeight="1">
      <c r="A9" s="36"/>
      <c r="B9" s="36"/>
      <c r="C9" s="36"/>
      <c r="D9" s="36"/>
      <c r="E9" s="36"/>
      <c r="J9" s="36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ht="15.75" customHeight="1">
      <c r="A10" s="36"/>
      <c r="B10" s="36"/>
      <c r="C10" s="36"/>
      <c r="D10" s="36"/>
      <c r="E10" s="36"/>
      <c r="J10" s="36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ht="15.75" customHeight="1">
      <c r="A11" s="36"/>
      <c r="B11" s="36"/>
      <c r="C11" s="36"/>
      <c r="D11" s="36"/>
      <c r="E11" s="36"/>
      <c r="J11" s="36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ht="15.75" customHeight="1">
      <c r="A12" s="36"/>
      <c r="B12" s="36"/>
      <c r="C12" s="36"/>
      <c r="D12" s="36"/>
      <c r="E12" s="36"/>
      <c r="J12" s="36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ht="15.75" customHeight="1">
      <c r="A13" s="36"/>
      <c r="B13" s="36"/>
      <c r="C13" s="36"/>
      <c r="D13" s="36"/>
      <c r="E13" s="36"/>
      <c r="J13" s="36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ht="15.75" customHeight="1">
      <c r="A14" s="38" t="s">
        <v>28</v>
      </c>
      <c r="B14" s="39"/>
      <c r="C14" s="39"/>
      <c r="D14" s="40"/>
      <c r="E14" s="36"/>
      <c r="F14" s="38" t="s">
        <v>29</v>
      </c>
      <c r="G14" s="39"/>
      <c r="H14" s="39"/>
      <c r="I14" s="40"/>
      <c r="J14" s="36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ht="15.75" customHeight="1">
      <c r="A15" s="41"/>
      <c r="B15" s="42"/>
      <c r="C15" s="42"/>
      <c r="D15" s="43"/>
      <c r="E15" s="36"/>
      <c r="F15" s="41"/>
      <c r="G15" s="42"/>
      <c r="H15" s="42"/>
      <c r="I15" s="43"/>
      <c r="J15" s="36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ht="15.75" customHeight="1">
      <c r="A16" s="44" t="s">
        <v>30</v>
      </c>
      <c r="B16" s="39"/>
      <c r="C16" s="39"/>
      <c r="D16" s="40"/>
      <c r="E16" s="45"/>
      <c r="F16" s="44" t="s">
        <v>31</v>
      </c>
      <c r="G16" s="39"/>
      <c r="H16" s="39"/>
      <c r="I16" s="40"/>
      <c r="J16" s="36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ht="15.75" customHeight="1">
      <c r="A17" s="41"/>
      <c r="B17" s="42"/>
      <c r="C17" s="42"/>
      <c r="D17" s="43"/>
      <c r="E17" s="45"/>
      <c r="F17" s="41"/>
      <c r="G17" s="42"/>
      <c r="H17" s="42"/>
      <c r="I17" s="43"/>
      <c r="J17" s="36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ht="15.75" customHeight="1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ht="15.75" customHeight="1">
      <c r="A19" s="36"/>
      <c r="B19" s="36"/>
      <c r="C19" s="46" t="s">
        <v>32</v>
      </c>
      <c r="D19" s="40"/>
      <c r="E19" s="36"/>
      <c r="F19" s="36"/>
      <c r="G19" s="36"/>
      <c r="H19" s="36"/>
      <c r="I19" s="36"/>
      <c r="J19" s="36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ht="15.75" customHeight="1">
      <c r="A20" s="36"/>
      <c r="B20" s="36"/>
      <c r="C20" s="41"/>
      <c r="D20" s="43"/>
      <c r="E20" s="36"/>
      <c r="F20" s="36"/>
      <c r="G20" s="36"/>
      <c r="H20" s="36"/>
      <c r="I20" s="36"/>
      <c r="J20" s="36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ht="15.75" customHeight="1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ht="15.75" customHeight="1">
      <c r="A22" s="36"/>
      <c r="B22" s="36"/>
      <c r="C22" s="38" t="s">
        <v>33</v>
      </c>
      <c r="D22" s="40"/>
      <c r="E22" s="36"/>
      <c r="F22" s="36"/>
      <c r="G22" s="36"/>
      <c r="H22" s="36"/>
      <c r="I22" s="36"/>
      <c r="J22" s="36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ht="15.75" customHeight="1">
      <c r="A23" s="36"/>
      <c r="B23" s="36"/>
      <c r="C23" s="41"/>
      <c r="D23" s="43"/>
      <c r="E23" s="36"/>
      <c r="F23" s="36"/>
      <c r="G23" s="36"/>
      <c r="H23" s="36"/>
      <c r="I23" s="36"/>
      <c r="J23" s="36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ht="15.75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ht="15.75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ht="15.75" customHeight="1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ht="15.75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ht="15.75" customHeight="1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ht="15.75" customHeight="1">
      <c r="A29" s="36"/>
      <c r="B29" s="36"/>
      <c r="C29" s="36"/>
      <c r="D29" s="36"/>
      <c r="E29" s="36"/>
      <c r="F29" s="38" t="s">
        <v>34</v>
      </c>
      <c r="G29" s="39"/>
      <c r="H29" s="39"/>
      <c r="I29" s="40"/>
      <c r="J29" s="36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ht="15.75" customHeight="1">
      <c r="A30" s="36"/>
      <c r="B30" s="36"/>
      <c r="C30" s="36"/>
      <c r="D30" s="36"/>
      <c r="E30" s="36"/>
      <c r="F30" s="41"/>
      <c r="G30" s="42"/>
      <c r="H30" s="42"/>
      <c r="I30" s="43"/>
      <c r="J30" s="36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ht="15.75" customHeight="1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ht="15.75" customHeight="1">
      <c r="A32" s="36"/>
      <c r="B32" s="36"/>
      <c r="C32" s="36"/>
      <c r="D32" s="36"/>
      <c r="E32" s="36"/>
      <c r="J32" s="36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ht="15.75" customHeight="1">
      <c r="A33" s="36"/>
      <c r="B33" s="36"/>
      <c r="C33" s="36"/>
      <c r="D33" s="36"/>
      <c r="E33" s="36"/>
      <c r="J33" s="36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ht="15.75" customHeight="1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ht="15.75" customHeight="1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ht="15.75" customHeight="1">
      <c r="A36" s="38" t="s">
        <v>35</v>
      </c>
      <c r="B36" s="39"/>
      <c r="C36" s="39"/>
      <c r="D36" s="40"/>
      <c r="E36" s="36"/>
      <c r="F36" s="36"/>
      <c r="G36" s="36"/>
      <c r="H36" s="36"/>
      <c r="I36" s="36"/>
      <c r="J36" s="36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ht="15.75" customHeight="1">
      <c r="A37" s="41"/>
      <c r="B37" s="42"/>
      <c r="C37" s="42"/>
      <c r="D37" s="43"/>
      <c r="E37" s="36"/>
      <c r="F37" s="36"/>
      <c r="G37" s="36"/>
      <c r="H37" s="36"/>
      <c r="I37" s="36"/>
      <c r="J37" s="36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ht="15.75" customHeight="1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ht="15.75" customHeight="1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ht="15.75" customHeight="1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ht="15.75" customHeight="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ht="15.75" customHeight="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ht="15.75" customHeight="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ht="15.75" customHeight="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ht="15.75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ht="15.75" customHeight="1">
      <c r="A46" s="38" t="s">
        <v>36</v>
      </c>
      <c r="B46" s="39"/>
      <c r="C46" s="39"/>
      <c r="D46" s="40"/>
      <c r="E46" s="36"/>
      <c r="F46" s="36"/>
      <c r="G46" s="36"/>
      <c r="H46" s="36"/>
      <c r="I46" s="36"/>
      <c r="J46" s="36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ht="15.75" customHeight="1">
      <c r="A47" s="41"/>
      <c r="B47" s="42"/>
      <c r="C47" s="42"/>
      <c r="D47" s="43"/>
      <c r="E47" s="36"/>
      <c r="F47" s="47"/>
      <c r="G47" s="39"/>
      <c r="H47" s="39"/>
      <c r="I47" s="40"/>
      <c r="J47" s="36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ht="15.75" customHeight="1">
      <c r="E48" s="36"/>
      <c r="F48" s="41"/>
      <c r="G48" s="42"/>
      <c r="H48" s="42"/>
      <c r="I48" s="43"/>
      <c r="J48" s="36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ht="15.75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ht="15.7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ht="15.75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ht="15.75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ht="15.75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ht="15.75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ht="15.75" customHeight="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ht="15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ht="15.75" customHeight="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ht="15.75" customHeight="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ht="15.75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ht="15.75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ht="15.75" customHeight="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ht="15.75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ht="15.75" customHeight="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ht="15.75" customHeight="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ht="15.75" customHeight="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ht="15.75" customHeight="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ht="15.75" customHeight="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ht="15.75" customHeight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ht="15.75" customHeight="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ht="15.75" customHeight="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ht="15.75" customHeigh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ht="15.75" customHeight="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ht="15.75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ht="15.75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ht="15.75" customHeight="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ht="15.75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ht="15.75" customHeigh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ht="15.75" customHeight="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ht="15.75" customHeight="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ht="15.75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ht="15.75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ht="15.75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ht="15.75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ht="15.75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ht="15.75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ht="15.75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ht="15.75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ht="15.75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ht="15.75" customHeight="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ht="15.75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ht="15.75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ht="15.75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ht="15.75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ht="15.75" customHeight="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ht="15.75" customHeight="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ht="15.75" customHeight="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ht="15.75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ht="15.75" customHeight="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ht="15.75" customHeight="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ht="15.75" customHeight="1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ht="15.75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ht="15.75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ht="15.7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ht="15.75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ht="15.75" customHeight="1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ht="15.7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ht="15.7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ht="15.75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ht="15.75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ht="15.75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ht="15.7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ht="15.7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ht="15.7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ht="15.75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ht="15.75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ht="15.7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ht="15.7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ht="15.7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ht="15.75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ht="15.75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ht="15.75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ht="15.7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ht="15.75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ht="15.75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ht="15.75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ht="15.75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ht="15.75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ht="15.75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ht="15.75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ht="15.75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ht="15.75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ht="15.75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ht="15.75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ht="15.75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ht="15.75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ht="15.75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ht="15.75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ht="15.75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ht="15.75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ht="15.75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ht="15.75" customHeight="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ht="15.75" customHeight="1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ht="15.75" customHeight="1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ht="15.75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ht="15.75" customHeigh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ht="15.75" customHeigh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ht="15.7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ht="15.75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ht="15.7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ht="15.75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ht="15.75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ht="15.75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ht="15.7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ht="15.75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ht="15.7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ht="15.75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ht="15.75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ht="15.75" customHeight="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ht="15.75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ht="15.75" customHeight="1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ht="15.75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ht="15.75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ht="15.75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ht="15.75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ht="15.75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ht="15.75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ht="15.75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ht="15.75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ht="15.75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ht="15.75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ht="15.7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ht="15.75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ht="15.75" customHeight="1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ht="15.75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ht="15.75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ht="15.75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ht="15.75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ht="15.75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ht="15.75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ht="15.75" customHeight="1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ht="15.75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ht="15.75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ht="15.75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ht="15.75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ht="15.75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ht="15.7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ht="15.7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ht="15.75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ht="15.75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ht="15.75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ht="15.75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ht="15.75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ht="15.75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ht="15.75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ht="15.75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ht="15.75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ht="15.75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ht="15.75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ht="15.75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ht="15.75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ht="15.7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ht="15.75" customHeight="1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ht="15.7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ht="15.75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ht="15.75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ht="15.75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ht="15.75" customHeight="1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ht="15.75" customHeight="1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ht="15.7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ht="15.75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ht="15.75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ht="15.75" customHeigh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ht="15.75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ht="15.75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ht="15.75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ht="15.75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ht="15.75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ht="15.7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ht="15.75" customHeigh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ht="15.75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ht="15.75" customHeight="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ht="15.75" customHeight="1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ht="15.75" customHeight="1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ht="15.75" customHeight="1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ht="15.75" customHeight="1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ht="15.75" customHeight="1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ht="15.75" customHeight="1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ht="15.75" customHeight="1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ht="15.75" customHeight="1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ht="15.75" customHeight="1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ht="15.75" customHeight="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ht="15.75" customHeight="1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ht="15.75" customHeight="1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ht="15.75" customHeight="1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ht="15.75" customHeight="1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ht="15.75" customHeight="1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ht="15.75" customHeight="1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ht="15.75" customHeight="1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ht="15.75" customHeight="1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ht="15.75" customHeight="1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ht="15.75" customHeight="1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ht="15.75" customHeight="1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ht="15.75" customHeight="1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ht="15.75" customHeight="1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ht="15.75" customHeight="1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ht="15.75" customHeight="1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ht="15.75" customHeight="1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ht="15.75" customHeight="1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ht="15.75" customHeight="1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ht="15.75" customHeight="1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ht="15.75" customHeight="1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ht="15.75" customHeight="1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ht="15.75" customHeight="1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ht="15.75" customHeight="1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ht="15.75" customHeight="1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ht="15.75" customHeight="1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ht="15.75" customHeight="1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ht="15.75" customHeight="1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ht="15.75" customHeight="1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ht="15.75" customHeight="1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ht="15.75" customHeight="1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ht="15.75" customHeight="1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ht="15.75" customHeight="1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ht="15.75" customHeight="1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ht="15.75" customHeight="1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ht="15.75" customHeight="1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ht="15.75" customHeight="1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ht="15.75" customHeight="1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ht="15.75" customHeight="1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ht="15.75" customHeight="1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ht="15.75" customHeight="1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ht="15.75" customHeight="1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ht="15.75" customHeight="1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ht="15.75" customHeight="1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ht="15.75" customHeight="1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ht="15.75" customHeight="1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ht="15.75" customHeight="1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ht="15.75" customHeight="1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ht="15.75" customHeight="1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ht="15.75" customHeight="1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ht="15.75" customHeight="1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ht="15.75" customHeight="1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ht="15.75" customHeight="1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ht="15.75" customHeight="1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ht="15.75" customHeight="1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ht="15.75" customHeight="1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ht="15.75" customHeight="1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ht="15.75" customHeight="1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ht="15.75" customHeight="1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ht="15.75" customHeight="1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ht="15.75" customHeight="1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ht="15.75" customHeight="1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ht="15.75" customHeight="1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ht="15.75" customHeight="1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ht="15.75" customHeight="1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ht="15.75" customHeight="1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ht="15.75" customHeight="1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ht="15.75" customHeight="1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ht="15.75" customHeight="1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ht="15.75" customHeight="1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ht="15.75" customHeight="1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ht="15.75" customHeight="1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ht="15.75" customHeight="1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ht="15.75" customHeight="1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ht="15.75" customHeight="1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ht="15.75" customHeight="1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ht="15.75" customHeight="1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ht="15.75" customHeight="1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ht="15.75" customHeight="1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ht="15.75" customHeight="1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ht="15.75" customHeight="1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ht="15.75" customHeight="1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ht="15.75" customHeight="1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ht="15.75" customHeight="1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ht="15.75" customHeight="1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ht="15.75" customHeight="1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ht="15.75" customHeight="1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ht="15.75" customHeight="1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ht="15.75" customHeight="1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ht="15.75" customHeight="1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ht="15.75" customHeight="1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ht="15.75" customHeight="1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ht="15.75" customHeight="1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ht="15.75" customHeight="1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ht="15.75" customHeight="1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ht="15.75" customHeight="1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ht="15.75" customHeight="1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ht="15.75" customHeight="1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ht="15.75" customHeight="1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ht="15.75" customHeight="1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ht="15.75" customHeight="1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ht="15.75" customHeight="1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ht="15.75" customHeight="1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ht="15.75" customHeight="1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ht="15.75" customHeight="1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ht="15.75" customHeight="1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ht="15.75" customHeight="1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ht="15.75" customHeight="1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ht="15.75" customHeight="1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ht="15.75" customHeight="1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ht="15.75" customHeight="1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ht="15.75" customHeight="1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ht="15.75" customHeight="1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ht="15.75" customHeight="1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ht="15.75" customHeight="1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ht="15.75" customHeight="1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ht="15.75" customHeight="1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ht="15.75" customHeight="1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ht="15.75" customHeight="1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ht="15.75" customHeight="1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ht="15.75" customHeight="1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ht="15.75" customHeight="1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ht="15.75" customHeight="1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ht="15.75" customHeight="1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ht="15.75" customHeight="1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ht="15.75" customHeight="1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ht="15.75" customHeight="1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ht="15.75" customHeight="1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ht="15.75" customHeight="1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ht="15.75" customHeight="1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ht="15.75" customHeight="1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ht="15.75" customHeight="1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ht="15.75" customHeight="1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ht="15.75" customHeight="1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ht="15.75" customHeight="1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ht="15.75" customHeight="1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ht="15.75" customHeight="1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ht="15.75" customHeight="1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ht="15.75" customHeight="1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ht="15.75" customHeight="1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ht="15.75" customHeight="1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ht="15.75" customHeight="1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ht="15.75" customHeight="1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ht="15.75" customHeight="1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ht="15.75" customHeight="1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ht="15.75" customHeight="1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ht="15.75" customHeight="1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ht="15.75" customHeight="1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ht="15.75" customHeight="1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ht="15.75" customHeight="1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ht="15.75" customHeight="1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ht="15.75" customHeight="1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ht="15.75" customHeight="1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ht="15.75" customHeight="1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ht="15.75" customHeight="1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ht="15.75" customHeight="1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ht="15.75" customHeight="1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ht="15.75" customHeight="1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ht="15.75" customHeight="1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ht="15.75" customHeight="1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ht="15.75" customHeight="1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ht="15.75" customHeight="1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ht="15.75" customHeight="1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ht="15.75" customHeight="1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ht="15.75" customHeight="1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ht="15.75" customHeight="1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ht="15.75" customHeight="1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ht="15.75" customHeight="1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ht="15.75" customHeight="1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ht="15.75" customHeight="1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ht="15.75" customHeight="1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ht="15.75" customHeight="1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ht="15.75" customHeight="1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ht="15.75" customHeight="1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ht="15.75" customHeight="1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ht="15.75" customHeight="1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ht="15.75" customHeight="1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ht="15.75" customHeight="1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ht="15.75" customHeight="1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ht="15.75" customHeight="1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ht="15.75" customHeight="1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ht="15.75" customHeight="1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ht="15.75" customHeight="1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ht="15.75" customHeight="1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ht="15.75" customHeight="1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ht="15.75" customHeight="1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ht="15.75" customHeight="1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ht="15.75" customHeight="1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ht="15.75" customHeight="1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ht="15.75" customHeight="1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ht="15.75" customHeight="1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ht="15.75" customHeight="1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ht="15.75" customHeight="1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ht="15.75" customHeight="1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ht="15.75" customHeight="1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ht="15.75" customHeight="1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ht="15.75" customHeight="1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ht="15.75" customHeight="1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ht="15.75" customHeight="1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ht="15.75" customHeight="1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ht="15.75" customHeight="1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ht="15.75" customHeight="1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ht="15.75" customHeight="1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ht="15.75" customHeight="1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ht="15.75" customHeight="1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ht="15.75" customHeight="1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ht="15.75" customHeight="1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ht="15.75" customHeight="1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ht="15.75" customHeight="1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ht="15.75" customHeight="1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ht="15.75" customHeight="1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ht="15.75" customHeight="1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ht="15.75" customHeight="1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ht="15.75" customHeight="1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ht="15.75" customHeight="1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ht="15.75" customHeight="1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ht="15.75" customHeight="1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ht="15.75" customHeight="1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ht="15.75" customHeight="1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ht="15.75" customHeight="1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ht="15.75" customHeight="1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ht="15.75" customHeight="1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ht="15.75" customHeight="1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ht="15.75" customHeight="1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ht="15.75" customHeight="1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ht="15.75" customHeight="1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ht="15.75" customHeight="1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ht="15.75" customHeight="1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ht="15.75" customHeight="1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ht="15.75" customHeight="1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ht="15.75" customHeight="1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ht="15.75" customHeight="1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ht="15.75" customHeight="1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ht="15.75" customHeight="1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ht="15.75" customHeight="1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ht="15.75" customHeight="1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ht="15.75" customHeight="1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ht="15.75" customHeight="1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ht="15.75" customHeight="1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ht="15.75" customHeight="1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ht="15.75" customHeight="1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ht="15.75" customHeight="1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ht="15.75" customHeight="1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ht="15.75" customHeight="1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ht="15.75" customHeight="1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ht="15.75" customHeight="1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ht="15.75" customHeight="1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ht="15.75" customHeight="1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ht="15.75" customHeight="1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ht="15.75" customHeight="1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ht="15.75" customHeight="1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ht="15.75" customHeight="1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ht="15.75" customHeight="1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ht="15.75" customHeight="1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ht="15.75" customHeight="1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ht="15.75" customHeight="1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ht="15.75" customHeight="1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ht="15.75" customHeight="1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ht="15.75" customHeight="1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ht="15.75" customHeight="1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ht="15.75" customHeight="1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ht="15.75" customHeight="1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ht="15.75" customHeight="1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ht="15.75" customHeight="1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ht="15.75" customHeight="1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ht="15.75" customHeight="1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ht="15.75" customHeight="1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ht="15.75" customHeight="1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ht="15.75" customHeight="1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ht="15.75" customHeight="1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ht="15.75" customHeight="1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ht="15.75" customHeight="1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ht="15.75" customHeight="1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ht="15.75" customHeight="1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ht="15.75" customHeight="1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ht="15.75" customHeight="1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ht="15.75" customHeight="1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ht="15.75" customHeight="1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ht="15.75" customHeight="1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ht="15.75" customHeight="1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ht="15.75" customHeight="1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ht="15.75" customHeight="1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ht="15.75" customHeight="1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ht="15.75" customHeight="1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ht="15.75" customHeight="1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ht="15.75" customHeight="1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ht="15.75" customHeight="1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ht="15.75" customHeight="1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ht="15.75" customHeight="1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ht="15.75" customHeight="1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ht="15.75" customHeight="1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ht="15.75" customHeight="1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ht="15.75" customHeight="1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ht="15.75" customHeight="1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ht="15.75" customHeight="1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ht="15.75" customHeight="1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ht="15.75" customHeight="1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ht="15.75" customHeight="1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ht="15.75" customHeight="1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ht="15.75" customHeight="1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ht="15.75" customHeight="1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ht="15.75" customHeight="1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ht="15.75" customHeight="1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ht="15.75" customHeight="1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ht="15.75" customHeight="1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ht="15.75" customHeight="1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ht="15.75" customHeight="1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ht="15.75" customHeight="1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ht="15.75" customHeight="1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ht="15.75" customHeight="1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ht="15.75" customHeight="1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ht="15.75" customHeight="1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ht="15.75" customHeight="1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ht="15.75" customHeight="1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ht="15.75" customHeight="1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ht="15.75" customHeight="1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ht="15.75" customHeight="1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ht="15.75" customHeight="1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ht="15.75" customHeight="1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ht="15.75" customHeight="1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ht="15.75" customHeight="1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ht="15.75" customHeight="1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ht="15.75" customHeight="1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ht="15.75" customHeight="1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ht="15.75" customHeight="1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ht="15.75" customHeight="1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ht="15.75" customHeight="1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ht="15.75" customHeight="1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ht="15.75" customHeight="1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ht="15.75" customHeight="1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ht="15.75" customHeight="1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ht="15.75" customHeight="1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ht="15.75" customHeight="1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ht="15.75" customHeight="1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ht="15.75" customHeight="1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ht="15.75" customHeight="1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ht="15.75" customHeight="1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ht="15.75" customHeight="1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ht="15.75" customHeight="1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ht="15.75" customHeight="1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ht="15.75" customHeight="1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ht="15.75" customHeight="1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ht="15.75" customHeight="1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ht="15.75" customHeight="1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ht="15.75" customHeight="1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ht="15.75" customHeight="1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ht="15.75" customHeight="1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ht="15.75" customHeight="1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ht="15.75" customHeight="1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ht="15.75" customHeight="1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ht="15.75" customHeight="1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ht="15.75" customHeight="1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ht="15.75" customHeight="1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ht="15.75" customHeight="1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ht="15.75" customHeight="1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ht="15.75" customHeight="1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ht="15.75" customHeight="1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ht="15.75" customHeight="1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ht="15.75" customHeight="1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ht="15.75" customHeight="1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ht="15.75" customHeight="1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ht="15.75" customHeight="1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ht="15.75" customHeight="1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ht="15.75" customHeight="1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ht="15.75" customHeight="1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ht="15.75" customHeight="1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ht="15.75" customHeight="1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ht="15.75" customHeight="1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ht="15.75" customHeight="1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ht="15.75" customHeight="1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ht="15.75" customHeight="1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ht="15.75" customHeight="1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ht="15.75" customHeight="1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ht="15.75" customHeight="1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ht="15.75" customHeight="1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ht="15.75" customHeight="1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ht="15.75" customHeight="1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ht="15.75" customHeight="1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ht="15.75" customHeight="1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ht="15.75" customHeight="1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ht="15.75" customHeight="1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ht="15.75" customHeight="1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ht="15.75" customHeight="1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ht="15.75" customHeight="1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ht="15.75" customHeight="1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ht="15.75" customHeight="1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ht="15.75" customHeight="1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ht="15.75" customHeight="1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ht="15.75" customHeight="1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ht="15.75" customHeight="1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ht="15.75" customHeight="1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ht="15.75" customHeight="1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ht="15.75" customHeight="1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ht="15.75" customHeight="1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ht="15.75" customHeight="1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ht="15.75" customHeight="1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ht="15.75" customHeight="1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ht="15.75" customHeight="1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ht="15.75" customHeight="1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ht="15.75" customHeight="1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ht="15.75" customHeight="1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ht="15.75" customHeight="1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ht="15.75" customHeight="1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ht="15.75" customHeight="1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ht="15.75" customHeight="1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ht="15.75" customHeight="1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ht="15.75" customHeight="1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ht="15.75" customHeight="1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ht="15.75" customHeight="1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ht="15.75" customHeight="1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ht="15.75" customHeight="1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ht="15.75" customHeight="1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ht="15.75" customHeight="1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ht="15.75" customHeight="1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ht="15.75" customHeight="1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ht="15.75" customHeight="1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ht="15.75" customHeight="1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ht="15.75" customHeight="1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ht="15.75" customHeight="1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ht="15.75" customHeight="1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ht="15.75" customHeight="1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ht="15.75" customHeight="1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ht="15.75" customHeight="1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ht="15.75" customHeight="1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ht="15.75" customHeight="1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ht="15.75" customHeight="1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ht="15.75" customHeight="1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ht="15.75" customHeight="1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ht="15.75" customHeight="1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ht="15.75" customHeight="1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ht="15.75" customHeight="1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ht="15.75" customHeight="1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ht="15.75" customHeight="1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ht="15.75" customHeight="1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ht="15.75" customHeight="1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ht="15.75" customHeight="1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ht="15.75" customHeight="1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ht="15.75" customHeight="1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ht="15.75" customHeight="1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ht="15.75" customHeight="1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ht="15.75" customHeight="1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ht="15.75" customHeight="1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ht="15.75" customHeight="1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ht="15.75" customHeight="1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ht="15.75" customHeight="1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ht="15.75" customHeight="1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ht="15.75" customHeight="1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ht="15.75" customHeight="1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ht="15.75" customHeight="1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ht="15.75" customHeight="1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ht="15.75" customHeight="1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ht="15.75" customHeight="1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ht="15.75" customHeight="1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ht="15.75" customHeight="1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ht="15.75" customHeight="1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ht="15.75" customHeight="1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ht="15.75" customHeight="1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ht="15.75" customHeight="1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ht="15.75" customHeight="1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ht="15.75" customHeight="1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ht="15.75" customHeight="1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ht="15.75" customHeight="1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ht="15.75" customHeight="1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ht="15.75" customHeight="1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ht="15.75" customHeight="1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ht="15.75" customHeight="1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ht="15.75" customHeight="1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ht="15.75" customHeight="1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ht="15.75" customHeight="1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ht="15.75" customHeight="1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ht="15.75" customHeight="1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ht="15.75" customHeight="1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ht="15.75" customHeight="1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ht="15.75" customHeight="1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ht="15.75" customHeight="1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ht="15.75" customHeight="1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ht="15.75" customHeight="1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ht="15.75" customHeight="1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ht="15.75" customHeight="1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ht="15.75" customHeight="1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ht="15.75" customHeight="1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ht="15.75" customHeight="1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ht="15.75" customHeight="1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ht="15.75" customHeight="1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ht="15.75" customHeight="1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ht="15.75" customHeight="1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ht="15.75" customHeight="1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ht="15.75" customHeight="1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ht="15.75" customHeight="1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ht="15.75" customHeight="1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ht="15.75" customHeight="1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ht="15.75" customHeight="1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ht="15.75" customHeight="1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ht="15.75" customHeight="1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ht="15.75" customHeight="1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ht="15.75" customHeight="1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ht="15.75" customHeight="1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ht="15.75" customHeight="1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ht="15.75" customHeight="1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ht="15.75" customHeight="1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ht="15.75" customHeight="1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ht="15.75" customHeight="1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ht="15.75" customHeight="1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ht="15.75" customHeight="1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ht="15.75" customHeight="1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ht="15.75" customHeight="1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ht="15.75" customHeight="1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ht="15.75" customHeight="1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ht="15.75" customHeight="1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ht="15.75" customHeight="1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ht="15.75" customHeight="1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ht="15.75" customHeight="1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ht="15.75" customHeight="1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ht="15.75" customHeight="1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ht="15.75" customHeight="1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ht="15.75" customHeight="1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ht="15.75" customHeight="1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ht="15.75" customHeight="1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ht="15.75" customHeight="1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ht="15.75" customHeight="1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ht="15.75" customHeight="1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ht="15.75" customHeight="1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ht="15.75" customHeight="1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ht="15.75" customHeight="1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ht="15.75" customHeight="1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ht="15.75" customHeight="1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ht="15.75" customHeight="1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ht="15.75" customHeight="1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ht="15.75" customHeight="1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ht="15.75" customHeight="1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ht="15.75" customHeight="1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ht="15.75" customHeight="1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ht="15.75" customHeight="1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ht="15.75" customHeight="1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ht="15.75" customHeight="1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ht="15.75" customHeight="1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ht="15.75" customHeight="1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ht="15.75" customHeight="1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ht="15.75" customHeight="1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ht="15.75" customHeight="1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ht="15.75" customHeight="1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ht="15.75" customHeight="1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ht="15.75" customHeight="1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ht="15.75" customHeight="1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ht="15.75" customHeight="1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ht="15.75" customHeight="1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ht="15.75" customHeight="1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ht="15.75" customHeight="1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ht="15.75" customHeight="1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ht="15.75" customHeight="1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ht="15.75" customHeight="1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ht="15.75" customHeight="1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ht="15.75" customHeight="1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ht="15.75" customHeight="1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ht="15.75" customHeight="1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ht="15.75" customHeight="1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ht="15.75" customHeight="1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ht="15.75" customHeight="1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ht="15.75" customHeight="1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ht="15.75" customHeight="1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ht="15.75" customHeight="1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ht="15.75" customHeight="1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ht="15.75" customHeight="1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ht="15.75" customHeight="1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ht="15.75" customHeight="1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ht="15.75" customHeight="1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ht="15.75" customHeight="1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ht="15.75" customHeight="1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ht="15.75" customHeight="1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ht="15.75" customHeight="1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ht="15.75" customHeight="1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ht="15.75" customHeight="1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ht="15.75" customHeight="1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ht="15.75" customHeight="1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ht="15.75" customHeight="1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ht="15.75" customHeight="1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ht="15.75" customHeight="1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ht="15.75" customHeight="1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ht="15.75" customHeight="1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ht="15.75" customHeight="1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ht="15.75" customHeight="1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ht="15.75" customHeight="1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ht="15.75" customHeight="1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ht="15.75" customHeight="1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ht="15.75" customHeight="1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ht="15.75" customHeight="1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ht="15.75" customHeight="1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ht="15.75" customHeight="1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ht="15.75" customHeight="1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ht="15.75" customHeight="1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ht="15.75" customHeight="1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ht="15.75" customHeight="1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ht="15.75" customHeight="1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ht="15.75" customHeight="1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ht="15.75" customHeight="1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ht="15.75" customHeight="1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ht="15.75" customHeight="1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ht="15.75" customHeight="1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ht="15.75" customHeight="1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ht="15.75" customHeight="1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ht="15.75" customHeight="1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ht="15.75" customHeight="1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ht="15.75" customHeight="1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ht="15.75" customHeight="1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ht="15.75" customHeight="1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ht="15.75" customHeight="1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ht="15.75" customHeight="1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ht="15.75" customHeight="1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ht="15.75" customHeight="1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ht="15.75" customHeight="1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ht="15.75" customHeight="1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ht="15.75" customHeight="1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ht="15.75" customHeight="1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ht="15.75" customHeight="1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ht="15.75" customHeight="1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ht="15.75" customHeight="1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ht="15.75" customHeight="1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ht="15.75" customHeight="1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ht="15.75" customHeight="1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ht="15.75" customHeight="1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ht="15.75" customHeight="1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ht="15.75" customHeight="1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ht="15.75" customHeight="1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ht="15.75" customHeight="1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ht="15.75" customHeight="1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ht="15.75" customHeight="1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ht="15.75" customHeight="1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ht="15.75" customHeight="1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ht="15.75" customHeight="1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ht="15.75" customHeight="1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ht="15.75" customHeight="1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ht="15.75" customHeight="1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ht="15.75" customHeight="1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ht="15.75" customHeight="1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ht="15.75" customHeight="1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ht="15.75" customHeight="1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ht="15.75" customHeight="1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ht="15.75" customHeight="1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ht="15.75" customHeight="1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ht="15.75" customHeight="1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ht="15.75" customHeight="1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ht="15.75" customHeight="1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ht="15.75" customHeight="1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ht="15.75" customHeight="1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ht="15.75" customHeight="1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ht="15.75" customHeight="1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ht="15.75" customHeight="1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ht="15.75" customHeight="1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ht="15.75" customHeight="1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ht="15.75" customHeight="1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ht="15.75" customHeight="1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ht="15.75" customHeight="1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ht="15.75" customHeight="1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ht="15.75" customHeight="1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ht="15.75" customHeight="1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ht="15.75" customHeight="1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ht="15.75" customHeight="1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ht="15.75" customHeight="1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ht="15.75" customHeight="1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ht="15.75" customHeight="1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ht="15.75" customHeight="1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ht="15.75" customHeight="1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ht="15.75" customHeight="1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ht="15.75" customHeight="1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ht="15.75" customHeight="1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ht="15.75" customHeight="1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ht="15.75" customHeight="1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ht="15.75" customHeight="1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ht="15.75" customHeight="1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ht="15.75" customHeight="1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ht="15.75" customHeight="1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ht="15.75" customHeight="1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ht="15.75" customHeight="1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ht="15.75" customHeight="1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ht="15.75" customHeight="1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ht="15.75" customHeight="1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ht="15.75" customHeight="1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ht="15.75" customHeight="1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ht="15.75" customHeight="1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ht="15.75" customHeight="1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ht="15.75" customHeight="1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ht="15.75" customHeight="1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ht="15.75" customHeight="1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ht="15.75" customHeight="1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ht="15.75" customHeight="1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ht="15.75" customHeight="1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ht="15.75" customHeight="1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ht="15.75" customHeight="1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ht="15.75" customHeight="1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ht="15.75" customHeight="1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ht="15.75" customHeight="1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ht="15.75" customHeight="1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ht="15.75" customHeight="1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ht="15.75" customHeight="1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ht="15.75" customHeight="1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ht="15.75" customHeight="1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ht="15.75" customHeight="1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ht="15.75" customHeight="1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ht="15.75" customHeight="1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ht="15.75" customHeight="1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ht="15.75" customHeight="1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ht="15.75" customHeight="1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ht="15.75" customHeight="1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ht="15.75" customHeight="1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ht="15.75" customHeight="1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ht="15.75" customHeight="1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ht="15.75" customHeight="1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ht="15.75" customHeight="1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ht="15.75" customHeight="1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ht="15.75" customHeight="1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ht="15.75" customHeight="1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ht="15.75" customHeight="1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ht="15.75" customHeight="1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ht="15.75" customHeight="1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ht="15.75" customHeight="1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</sheetData>
  <mergeCells count="11">
    <mergeCell ref="C22:D23"/>
    <mergeCell ref="A36:D37"/>
    <mergeCell ref="F47:I48"/>
    <mergeCell ref="A46:D47"/>
    <mergeCell ref="F4:I13"/>
    <mergeCell ref="A14:D15"/>
    <mergeCell ref="F14:I15"/>
    <mergeCell ref="A16:D17"/>
    <mergeCell ref="F16:I17"/>
    <mergeCell ref="C19:D20"/>
    <mergeCell ref="F29:I30"/>
  </mergeCells>
  <conditionalFormatting sqref="L14">
    <cfRule type="notContainsBlanks" dxfId="1" priority="1">
      <formula>LEN(TRIM(L14))&gt;0</formula>
    </cfRule>
  </conditionalFormatting>
  <hyperlinks>
    <hyperlink r:id="rId1" ref="A14"/>
    <hyperlink r:id="rId2" ref="F14"/>
    <hyperlink r:id="rId3" ref="C19"/>
    <hyperlink r:id="rId4" ref="C22"/>
    <hyperlink r:id="rId5" ref="F29"/>
    <hyperlink r:id="rId6" ref="A36"/>
    <hyperlink r:id="rId7" ref="A46"/>
  </hyperlinks>
  <printOptions/>
  <pageMargins bottom="0.75" footer="0.0" header="0.0" left="0.7" right="0.7" top="0.75"/>
  <pageSetup orientation="landscape"/>
  <drawing r:id="rId8"/>
</worksheet>
</file>