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68C46EFC-C586-4DE0-B688-9BB5AD8E600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epartment Register" sheetId="1" r:id="rId1"/>
    <sheet name="Lists" sheetId="2" r:id="rId2"/>
    <sheet name="Payroll Summary" sheetId="3" r:id="rId3"/>
  </sheets>
  <definedNames>
    <definedName name="_xlnm._FilterDatabase" localSheetId="0" hidden="1">'Department Register'!$B$7:$M$32</definedName>
    <definedName name="_xlnm.Print_Titles" localSheetId="0">'Department Register'!$2:$7</definedName>
  </definedNames>
  <calcPr calcId="191029"/>
</workbook>
</file>

<file path=xl/calcChain.xml><?xml version="1.0" encoding="utf-8"?>
<calcChain xmlns="http://schemas.openxmlformats.org/spreadsheetml/2006/main">
  <c r="G12" i="3" l="1"/>
  <c r="F12" i="3"/>
  <c r="E12" i="3"/>
  <c r="D12" i="3"/>
  <c r="C12" i="3"/>
  <c r="G11" i="3"/>
  <c r="E11" i="3"/>
  <c r="C11" i="3"/>
  <c r="G10" i="3"/>
  <c r="F10" i="3"/>
  <c r="E10" i="3"/>
  <c r="D10" i="3"/>
  <c r="C10" i="3"/>
  <c r="G9" i="3"/>
  <c r="E9" i="3"/>
  <c r="C9" i="3"/>
  <c r="G8" i="3"/>
  <c r="E8" i="3"/>
  <c r="C8" i="3"/>
  <c r="G7" i="3"/>
  <c r="E7" i="3"/>
  <c r="C7" i="3"/>
  <c r="G6" i="3"/>
  <c r="E6" i="3"/>
  <c r="C6" i="3"/>
  <c r="J32" i="1"/>
  <c r="H32" i="1"/>
  <c r="G32" i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K23" i="1"/>
  <c r="I23" i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D11" i="3" s="1"/>
  <c r="I12" i="1"/>
  <c r="K12" i="1" s="1"/>
  <c r="I11" i="1"/>
  <c r="K11" i="1" s="1"/>
  <c r="F9" i="3" s="1"/>
  <c r="I10" i="1"/>
  <c r="K10" i="1" s="1"/>
  <c r="F8" i="3" s="1"/>
  <c r="I9" i="1"/>
  <c r="I8" i="1"/>
  <c r="D6" i="3" s="1"/>
  <c r="C13" i="3" l="1"/>
  <c r="E13" i="3"/>
  <c r="G13" i="3"/>
  <c r="I32" i="1"/>
  <c r="D9" i="3"/>
  <c r="K13" i="1"/>
  <c r="F11" i="3" s="1"/>
  <c r="D7" i="3"/>
  <c r="K8" i="1"/>
  <c r="K9" i="1"/>
  <c r="F7" i="3" s="1"/>
  <c r="D8" i="3"/>
  <c r="D13" i="3" l="1"/>
  <c r="F6" i="3"/>
  <c r="F13" i="3" s="1"/>
  <c r="K32" i="1"/>
</calcChain>
</file>

<file path=xl/sharedStrings.xml><?xml version="1.0" encoding="utf-8"?>
<sst xmlns="http://schemas.openxmlformats.org/spreadsheetml/2006/main" count="92" uniqueCount="57">
  <si>
    <t>Multi-Department Wages Register</t>
  </si>
  <si>
    <t>Company</t>
  </si>
  <si>
    <t>Your Company</t>
  </si>
  <si>
    <t>Currency</t>
  </si>
  <si>
    <t>USD</t>
  </si>
  <si>
    <t>Payroll Month</t>
  </si>
  <si>
    <t>2026-03</t>
  </si>
  <si>
    <t>Prepared By</t>
  </si>
  <si>
    <t>Payroll Team</t>
  </si>
  <si>
    <t>Employee ID</t>
  </si>
  <si>
    <t>Employee Name</t>
  </si>
  <si>
    <t>Department</t>
  </si>
  <si>
    <t>Site</t>
  </si>
  <si>
    <t>Days Worked</t>
  </si>
  <si>
    <t>Basic Pay</t>
  </si>
  <si>
    <t>Allowances</t>
  </si>
  <si>
    <t>Gross Wages</t>
  </si>
  <si>
    <t>Deductions</t>
  </si>
  <si>
    <t>Net Pay</t>
  </si>
  <si>
    <t>Payment Status</t>
  </si>
  <si>
    <t>Remarks</t>
  </si>
  <si>
    <t>E-001</t>
  </si>
  <si>
    <t>Ava Brown</t>
  </si>
  <si>
    <t>Operations</t>
  </si>
  <si>
    <t>HQ</t>
  </si>
  <si>
    <t>Paid</t>
  </si>
  <si>
    <t/>
  </si>
  <si>
    <t>E-002</t>
  </si>
  <si>
    <t>Liam Chen</t>
  </si>
  <si>
    <t>Sales</t>
  </si>
  <si>
    <t>Approved</t>
  </si>
  <si>
    <t>E-003</t>
  </si>
  <si>
    <t>Mia Davis</t>
  </si>
  <si>
    <t>HR</t>
  </si>
  <si>
    <t>E-004</t>
  </si>
  <si>
    <t>Noah Garcia</t>
  </si>
  <si>
    <t>Production</t>
  </si>
  <si>
    <t>Plant A</t>
  </si>
  <si>
    <t>Pending</t>
  </si>
  <si>
    <t>E-005</t>
  </si>
  <si>
    <t>Ella Martin</t>
  </si>
  <si>
    <t>Plant B</t>
  </si>
  <si>
    <t>E-006</t>
  </si>
  <si>
    <t>Owen Lee</t>
  </si>
  <si>
    <t>Stores</t>
  </si>
  <si>
    <t>Warehouse</t>
  </si>
  <si>
    <t>Grand Totals</t>
  </si>
  <si>
    <t>Departments</t>
  </si>
  <si>
    <t>Sites</t>
  </si>
  <si>
    <t>Accounts</t>
  </si>
  <si>
    <t>Site 1</t>
  </si>
  <si>
    <t>Maintenance</t>
  </si>
  <si>
    <t>Department Payroll Summary</t>
  </si>
  <si>
    <t>Totals update automatically from the register sheet.</t>
  </si>
  <si>
    <t>Employees</t>
  </si>
  <si>
    <t>Paid Count</t>
  </si>
  <si>
    <t>All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</si>
</sst>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;[Red]\(\$#,##0.00\);\-"/>
  </numFmts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charset val="204"/>
    </font>
    <font>
      <i/>
      <sz val="10"/>
      <color rgb="FF404040"/>
      <name val="Calibri"/>
      <family val="2"/>
      <charset val="204"/>
    </font>
    <font>
      <b/>
      <sz val="11"/>
      <color rgb="FF666666"/>
      <name val="Calibri"/>
      <family val="2"/>
      <charset val="204"/>
    </font>
    <font>
      <sz val="11"/>
      <color rgb="FF0000FF"/>
      <name val="Calibri"/>
      <family val="2"/>
      <charset val="204"/>
    </font>
    <font>
      <i/>
      <sz val="9"/>
      <color rgb="FF666666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8F9FB"/>
      </patternFill>
    </fill>
    <fill>
      <patternFill patternType="solid">
        <fgColor rgb="FFFFFFFF"/>
      </patternFill>
    </fill>
    <fill>
      <patternFill patternType="solid">
        <fgColor rgb="FF0F766E"/>
      </patternFill>
    </fill>
    <fill>
      <patternFill patternType="solid">
        <fgColor rgb="FFE7E6E6"/>
      </patternFill>
    </fill>
    <fill>
      <patternFill patternType="solid">
        <fgColor rgb="FFFFF2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45">
    <xf numFmtId="0" fontId="0" fillId="0" borderId="0" xfId="0"/>
    <xf numFmtId="0" fontId="4" fillId="4" borderId="1" xfId="1" applyFont="1" applyFill="1" applyBorder="1" applyAlignment="1">
      <alignment horizontal="left"/>
    </xf>
    <xf numFmtId="0" fontId="6" fillId="5" borderId="2" xfId="1" applyFont="1" applyFill="1" applyBorder="1" applyAlignment="1">
      <alignment horizontal="center" vertical="center" wrapText="1"/>
    </xf>
    <xf numFmtId="0" fontId="0" fillId="0" borderId="2" xfId="0" applyBorder="1"/>
    <xf numFmtId="0" fontId="1" fillId="2" borderId="3" xfId="1" applyFont="1" applyFill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2" fillId="3" borderId="6" xfId="1" applyFont="1" applyFill="1" applyBorder="1" applyAlignment="1">
      <alignment wrapText="1"/>
    </xf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2" xfId="0" applyBorder="1"/>
    <xf numFmtId="0" fontId="0" fillId="0" borderId="2" xfId="1" applyFont="1" applyBorder="1"/>
    <xf numFmtId="164" fontId="0" fillId="0" borderId="2" xfId="1" applyNumberFormat="1" applyFont="1" applyBorder="1"/>
    <xf numFmtId="0" fontId="1" fillId="2" borderId="8" xfId="1" applyFont="1" applyFill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2" fillId="3" borderId="11" xfId="1" applyFont="1" applyFill="1" applyBorder="1" applyAlignment="1">
      <alignment wrapText="1"/>
    </xf>
    <xf numFmtId="0" fontId="0" fillId="0" borderId="12" xfId="0" applyBorder="1"/>
    <xf numFmtId="0" fontId="0" fillId="0" borderId="11" xfId="0" applyBorder="1"/>
    <xf numFmtId="0" fontId="0" fillId="0" borderId="12" xfId="0" applyBorder="1"/>
    <xf numFmtId="0" fontId="6" fillId="5" borderId="11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9" fillId="0" borderId="11" xfId="1" applyFont="1" applyBorder="1"/>
    <xf numFmtId="0" fontId="0" fillId="0" borderId="12" xfId="1" applyFont="1" applyBorder="1"/>
    <xf numFmtId="0" fontId="8" fillId="0" borderId="13" xfId="1" applyFont="1" applyBorder="1"/>
    <xf numFmtId="0" fontId="8" fillId="7" borderId="14" xfId="1" applyFont="1" applyFill="1" applyBorder="1"/>
    <xf numFmtId="164" fontId="8" fillId="7" borderId="14" xfId="1" applyNumberFormat="1" applyFont="1" applyFill="1" applyBorder="1"/>
    <xf numFmtId="0" fontId="8" fillId="7" borderId="15" xfId="1" applyFont="1" applyFill="1" applyBorder="1"/>
    <xf numFmtId="0" fontId="4" fillId="4" borderId="2" xfId="1" applyFont="1" applyFill="1" applyBorder="1" applyAlignment="1">
      <alignment horizontal="left"/>
    </xf>
    <xf numFmtId="1" fontId="4" fillId="4" borderId="2" xfId="1" applyNumberFormat="1" applyFont="1" applyFill="1" applyBorder="1" applyAlignment="1">
      <alignment horizontal="left"/>
    </xf>
    <xf numFmtId="164" fontId="4" fillId="4" borderId="2" xfId="1" applyNumberFormat="1" applyFont="1" applyFill="1" applyBorder="1" applyAlignment="1">
      <alignment horizontal="left"/>
    </xf>
    <xf numFmtId="164" fontId="7" fillId="6" borderId="2" xfId="1" applyNumberFormat="1" applyFont="1" applyFill="1" applyBorder="1" applyAlignment="1">
      <alignment vertical="center"/>
    </xf>
    <xf numFmtId="0" fontId="3" fillId="0" borderId="6" xfId="1" applyFont="1" applyBorder="1"/>
    <xf numFmtId="0" fontId="3" fillId="0" borderId="0" xfId="1" applyFont="1" applyBorder="1"/>
    <xf numFmtId="0" fontId="5" fillId="0" borderId="0" xfId="1" applyFont="1" applyBorder="1"/>
    <xf numFmtId="0" fontId="4" fillId="4" borderId="11" xfId="1" applyFont="1" applyFill="1" applyBorder="1" applyAlignment="1">
      <alignment horizontal="left"/>
    </xf>
    <xf numFmtId="0" fontId="4" fillId="4" borderId="12" xfId="1" applyFont="1" applyFill="1" applyBorder="1" applyAlignment="1">
      <alignment horizontal="left"/>
    </xf>
    <xf numFmtId="0" fontId="8" fillId="0" borderId="13" xfId="1" applyFont="1" applyBorder="1" applyAlignment="1">
      <alignment vertical="center"/>
    </xf>
    <xf numFmtId="0" fontId="0" fillId="0" borderId="14" xfId="1" applyFont="1" applyBorder="1" applyAlignment="1">
      <alignment vertical="center"/>
    </xf>
    <xf numFmtId="164" fontId="8" fillId="7" borderId="14" xfId="1" applyNumberFormat="1" applyFont="1" applyFill="1" applyBorder="1" applyAlignment="1">
      <alignment vertical="center"/>
    </xf>
    <xf numFmtId="0" fontId="0" fillId="0" borderId="14" xfId="1" applyFont="1" applyBorder="1" applyAlignment="1">
      <alignment vertical="center"/>
    </xf>
    <xf numFmtId="0" fontId="0" fillId="0" borderId="15" xfId="1" applyFont="1" applyBorder="1" applyAlignment="1">
      <alignment vertical="center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2"/>
  <sheetViews>
    <sheetView showGridLines="0" workbookViewId="0">
      <selection activeCell="G37" sqref="G37"/>
    </sheetView>
  </sheetViews>
  <sheetFormatPr defaultRowHeight="14.4" x14ac:dyDescent="0.3"/>
  <cols>
    <col min="2" max="2" width="14" customWidth="1"/>
    <col min="3" max="3" width="22" customWidth="1"/>
    <col min="4" max="4" width="18" customWidth="1"/>
    <col min="5" max="5" width="14" customWidth="1"/>
    <col min="6" max="6" width="11" customWidth="1"/>
    <col min="7" max="8" width="12" customWidth="1"/>
    <col min="9" max="9" width="14" customWidth="1"/>
    <col min="10" max="11" width="12" customWidth="1"/>
    <col min="12" max="12" width="14" customWidth="1"/>
    <col min="13" max="13" width="18" customWidth="1"/>
  </cols>
  <sheetData>
    <row r="1" spans="2:13" ht="15" thickBot="1" x14ac:dyDescent="0.35"/>
    <row r="2" spans="2:13" ht="24" customHeight="1" x14ac:dyDescent="0.3"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2:13" ht="30" customHeight="1" x14ac:dyDescent="0.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2:13" x14ac:dyDescent="0.3">
      <c r="B4" s="35" t="s">
        <v>1</v>
      </c>
      <c r="C4" s="1" t="s">
        <v>2</v>
      </c>
      <c r="D4" s="11"/>
      <c r="E4" s="11"/>
      <c r="F4" s="36" t="s">
        <v>3</v>
      </c>
      <c r="G4" s="1" t="s">
        <v>4</v>
      </c>
      <c r="H4" s="11"/>
      <c r="I4" s="11"/>
      <c r="J4" s="37"/>
      <c r="K4" s="11"/>
      <c r="L4" s="11"/>
      <c r="M4" s="12"/>
    </row>
    <row r="5" spans="2:13" x14ac:dyDescent="0.3">
      <c r="B5" s="35" t="s">
        <v>5</v>
      </c>
      <c r="C5" s="1" t="s">
        <v>6</v>
      </c>
      <c r="D5" s="11"/>
      <c r="E5" s="11"/>
      <c r="F5" s="36" t="s">
        <v>7</v>
      </c>
      <c r="G5" s="1" t="s">
        <v>8</v>
      </c>
      <c r="H5" s="11"/>
      <c r="I5" s="11"/>
      <c r="J5" s="11"/>
      <c r="K5" s="11"/>
      <c r="L5" s="11"/>
      <c r="M5" s="12"/>
    </row>
    <row r="6" spans="2:13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2:13" ht="34.049999999999997" customHeight="1" x14ac:dyDescent="0.3">
      <c r="B7" s="23" t="s">
        <v>9</v>
      </c>
      <c r="C7" s="2" t="s">
        <v>10</v>
      </c>
      <c r="D7" s="2" t="s">
        <v>11</v>
      </c>
      <c r="E7" s="2" t="s">
        <v>12</v>
      </c>
      <c r="F7" s="2" t="s">
        <v>13</v>
      </c>
      <c r="G7" s="2" t="s">
        <v>14</v>
      </c>
      <c r="H7" s="2" t="s">
        <v>15</v>
      </c>
      <c r="I7" s="2" t="s">
        <v>16</v>
      </c>
      <c r="J7" s="2" t="s">
        <v>17</v>
      </c>
      <c r="K7" s="2" t="s">
        <v>18</v>
      </c>
      <c r="L7" s="2" t="s">
        <v>19</v>
      </c>
      <c r="M7" s="24" t="s">
        <v>20</v>
      </c>
    </row>
    <row r="8" spans="2:13" x14ac:dyDescent="0.3">
      <c r="B8" s="38" t="s">
        <v>21</v>
      </c>
      <c r="C8" s="31" t="s">
        <v>22</v>
      </c>
      <c r="D8" s="31" t="s">
        <v>23</v>
      </c>
      <c r="E8" s="31" t="s">
        <v>24</v>
      </c>
      <c r="F8" s="32">
        <v>22</v>
      </c>
      <c r="G8" s="33">
        <v>3200</v>
      </c>
      <c r="H8" s="33">
        <v>150</v>
      </c>
      <c r="I8" s="34">
        <f t="shared" ref="I8:I31" si="0">SUM(G8:H8)</f>
        <v>3350</v>
      </c>
      <c r="J8" s="33">
        <v>120</v>
      </c>
      <c r="K8" s="34">
        <f t="shared" ref="K8:K31" si="1">I8-J8</f>
        <v>3230</v>
      </c>
      <c r="L8" s="31" t="s">
        <v>25</v>
      </c>
      <c r="M8" s="39" t="s">
        <v>26</v>
      </c>
    </row>
    <row r="9" spans="2:13" x14ac:dyDescent="0.3">
      <c r="B9" s="38" t="s">
        <v>27</v>
      </c>
      <c r="C9" s="31" t="s">
        <v>28</v>
      </c>
      <c r="D9" s="31" t="s">
        <v>29</v>
      </c>
      <c r="E9" s="31" t="s">
        <v>24</v>
      </c>
      <c r="F9" s="32">
        <v>22</v>
      </c>
      <c r="G9" s="33">
        <v>2800</v>
      </c>
      <c r="H9" s="33">
        <v>450</v>
      </c>
      <c r="I9" s="34">
        <f t="shared" si="0"/>
        <v>3250</v>
      </c>
      <c r="J9" s="33">
        <v>95</v>
      </c>
      <c r="K9" s="34">
        <f t="shared" si="1"/>
        <v>3155</v>
      </c>
      <c r="L9" s="31" t="s">
        <v>30</v>
      </c>
      <c r="M9" s="39" t="s">
        <v>26</v>
      </c>
    </row>
    <row r="10" spans="2:13" x14ac:dyDescent="0.3">
      <c r="B10" s="38" t="s">
        <v>31</v>
      </c>
      <c r="C10" s="31" t="s">
        <v>32</v>
      </c>
      <c r="D10" s="31" t="s">
        <v>33</v>
      </c>
      <c r="E10" s="31" t="s">
        <v>24</v>
      </c>
      <c r="F10" s="32">
        <v>20</v>
      </c>
      <c r="G10" s="33">
        <v>2600</v>
      </c>
      <c r="H10" s="33">
        <v>100</v>
      </c>
      <c r="I10" s="34">
        <f t="shared" si="0"/>
        <v>2700</v>
      </c>
      <c r="J10" s="33">
        <v>80</v>
      </c>
      <c r="K10" s="34">
        <f t="shared" si="1"/>
        <v>2620</v>
      </c>
      <c r="L10" s="31" t="s">
        <v>25</v>
      </c>
      <c r="M10" s="39" t="s">
        <v>26</v>
      </c>
    </row>
    <row r="11" spans="2:13" x14ac:dyDescent="0.3">
      <c r="B11" s="38" t="s">
        <v>34</v>
      </c>
      <c r="C11" s="31" t="s">
        <v>35</v>
      </c>
      <c r="D11" s="31" t="s">
        <v>36</v>
      </c>
      <c r="E11" s="31" t="s">
        <v>37</v>
      </c>
      <c r="F11" s="32">
        <v>23</v>
      </c>
      <c r="G11" s="33">
        <v>3000</v>
      </c>
      <c r="H11" s="33">
        <v>300</v>
      </c>
      <c r="I11" s="34">
        <f t="shared" si="0"/>
        <v>3300</v>
      </c>
      <c r="J11" s="33">
        <v>110</v>
      </c>
      <c r="K11" s="34">
        <f t="shared" si="1"/>
        <v>3190</v>
      </c>
      <c r="L11" s="31" t="s">
        <v>38</v>
      </c>
      <c r="M11" s="39" t="s">
        <v>26</v>
      </c>
    </row>
    <row r="12" spans="2:13" x14ac:dyDescent="0.3">
      <c r="B12" s="38" t="s">
        <v>39</v>
      </c>
      <c r="C12" s="31" t="s">
        <v>40</v>
      </c>
      <c r="D12" s="31" t="s">
        <v>36</v>
      </c>
      <c r="E12" s="31" t="s">
        <v>41</v>
      </c>
      <c r="F12" s="32">
        <v>21</v>
      </c>
      <c r="G12" s="33">
        <v>2950</v>
      </c>
      <c r="H12" s="33">
        <v>200</v>
      </c>
      <c r="I12" s="34">
        <f t="shared" si="0"/>
        <v>3150</v>
      </c>
      <c r="J12" s="33">
        <v>90</v>
      </c>
      <c r="K12" s="34">
        <f t="shared" si="1"/>
        <v>3060</v>
      </c>
      <c r="L12" s="31" t="s">
        <v>25</v>
      </c>
      <c r="M12" s="39" t="s">
        <v>26</v>
      </c>
    </row>
    <row r="13" spans="2:13" x14ac:dyDescent="0.3">
      <c r="B13" s="38" t="s">
        <v>42</v>
      </c>
      <c r="C13" s="31" t="s">
        <v>43</v>
      </c>
      <c r="D13" s="31" t="s">
        <v>44</v>
      </c>
      <c r="E13" s="31" t="s">
        <v>45</v>
      </c>
      <c r="F13" s="32">
        <v>22</v>
      </c>
      <c r="G13" s="33">
        <v>2500</v>
      </c>
      <c r="H13" s="33">
        <v>120</v>
      </c>
      <c r="I13" s="34">
        <f t="shared" si="0"/>
        <v>2620</v>
      </c>
      <c r="J13" s="33">
        <v>75</v>
      </c>
      <c r="K13" s="34">
        <f t="shared" si="1"/>
        <v>2545</v>
      </c>
      <c r="L13" s="31" t="s">
        <v>30</v>
      </c>
      <c r="M13" s="39" t="s">
        <v>26</v>
      </c>
    </row>
    <row r="14" spans="2:13" x14ac:dyDescent="0.3">
      <c r="B14" s="38"/>
      <c r="C14" s="31"/>
      <c r="D14" s="31"/>
      <c r="E14" s="31"/>
      <c r="F14" s="32"/>
      <c r="G14" s="33"/>
      <c r="H14" s="33"/>
      <c r="I14" s="34">
        <f t="shared" si="0"/>
        <v>0</v>
      </c>
      <c r="J14" s="33"/>
      <c r="K14" s="34">
        <f t="shared" si="1"/>
        <v>0</v>
      </c>
      <c r="L14" s="31"/>
      <c r="M14" s="39"/>
    </row>
    <row r="15" spans="2:13" x14ac:dyDescent="0.3">
      <c r="B15" s="38"/>
      <c r="C15" s="31"/>
      <c r="D15" s="31"/>
      <c r="E15" s="31"/>
      <c r="F15" s="32"/>
      <c r="G15" s="33"/>
      <c r="H15" s="33"/>
      <c r="I15" s="34">
        <f t="shared" si="0"/>
        <v>0</v>
      </c>
      <c r="J15" s="33"/>
      <c r="K15" s="34">
        <f t="shared" si="1"/>
        <v>0</v>
      </c>
      <c r="L15" s="31"/>
      <c r="M15" s="39"/>
    </row>
    <row r="16" spans="2:13" hidden="1" x14ac:dyDescent="0.3">
      <c r="B16" s="38"/>
      <c r="C16" s="31"/>
      <c r="D16" s="31"/>
      <c r="E16" s="31"/>
      <c r="F16" s="32"/>
      <c r="G16" s="33"/>
      <c r="H16" s="33"/>
      <c r="I16" s="34">
        <f t="shared" si="0"/>
        <v>0</v>
      </c>
      <c r="J16" s="33"/>
      <c r="K16" s="34">
        <f t="shared" si="1"/>
        <v>0</v>
      </c>
      <c r="L16" s="31"/>
      <c r="M16" s="39"/>
    </row>
    <row r="17" spans="2:13" hidden="1" x14ac:dyDescent="0.3">
      <c r="B17" s="38"/>
      <c r="C17" s="31"/>
      <c r="D17" s="31"/>
      <c r="E17" s="31"/>
      <c r="F17" s="32"/>
      <c r="G17" s="33"/>
      <c r="H17" s="33"/>
      <c r="I17" s="34">
        <f t="shared" si="0"/>
        <v>0</v>
      </c>
      <c r="J17" s="33"/>
      <c r="K17" s="34">
        <f t="shared" si="1"/>
        <v>0</v>
      </c>
      <c r="L17" s="31"/>
      <c r="M17" s="39"/>
    </row>
    <row r="18" spans="2:13" hidden="1" x14ac:dyDescent="0.3">
      <c r="B18" s="38"/>
      <c r="C18" s="31"/>
      <c r="D18" s="31"/>
      <c r="E18" s="31"/>
      <c r="F18" s="32"/>
      <c r="G18" s="33"/>
      <c r="H18" s="33"/>
      <c r="I18" s="34">
        <f t="shared" si="0"/>
        <v>0</v>
      </c>
      <c r="J18" s="33"/>
      <c r="K18" s="34">
        <f t="shared" si="1"/>
        <v>0</v>
      </c>
      <c r="L18" s="31"/>
      <c r="M18" s="39"/>
    </row>
    <row r="19" spans="2:13" hidden="1" x14ac:dyDescent="0.3">
      <c r="B19" s="38"/>
      <c r="C19" s="31"/>
      <c r="D19" s="31"/>
      <c r="E19" s="31"/>
      <c r="F19" s="32"/>
      <c r="G19" s="33"/>
      <c r="H19" s="33"/>
      <c r="I19" s="34">
        <f t="shared" si="0"/>
        <v>0</v>
      </c>
      <c r="J19" s="33"/>
      <c r="K19" s="34">
        <f t="shared" si="1"/>
        <v>0</v>
      </c>
      <c r="L19" s="31"/>
      <c r="M19" s="39"/>
    </row>
    <row r="20" spans="2:13" hidden="1" x14ac:dyDescent="0.3">
      <c r="B20" s="38"/>
      <c r="C20" s="31"/>
      <c r="D20" s="31"/>
      <c r="E20" s="31"/>
      <c r="F20" s="32"/>
      <c r="G20" s="33"/>
      <c r="H20" s="33"/>
      <c r="I20" s="34">
        <f t="shared" si="0"/>
        <v>0</v>
      </c>
      <c r="J20" s="33"/>
      <c r="K20" s="34">
        <f t="shared" si="1"/>
        <v>0</v>
      </c>
      <c r="L20" s="31"/>
      <c r="M20" s="39"/>
    </row>
    <row r="21" spans="2:13" hidden="1" x14ac:dyDescent="0.3">
      <c r="B21" s="38"/>
      <c r="C21" s="31"/>
      <c r="D21" s="31"/>
      <c r="E21" s="31"/>
      <c r="F21" s="32"/>
      <c r="G21" s="33"/>
      <c r="H21" s="33"/>
      <c r="I21" s="34">
        <f t="shared" si="0"/>
        <v>0</v>
      </c>
      <c r="J21" s="33"/>
      <c r="K21" s="34">
        <f t="shared" si="1"/>
        <v>0</v>
      </c>
      <c r="L21" s="31"/>
      <c r="M21" s="39"/>
    </row>
    <row r="22" spans="2:13" hidden="1" x14ac:dyDescent="0.3">
      <c r="B22" s="38"/>
      <c r="C22" s="31"/>
      <c r="D22" s="31"/>
      <c r="E22" s="31"/>
      <c r="F22" s="32"/>
      <c r="G22" s="33"/>
      <c r="H22" s="33"/>
      <c r="I22" s="34">
        <f t="shared" si="0"/>
        <v>0</v>
      </c>
      <c r="J22" s="33"/>
      <c r="K22" s="34">
        <f t="shared" si="1"/>
        <v>0</v>
      </c>
      <c r="L22" s="31"/>
      <c r="M22" s="39"/>
    </row>
    <row r="23" spans="2:13" hidden="1" x14ac:dyDescent="0.3">
      <c r="B23" s="38"/>
      <c r="C23" s="31"/>
      <c r="D23" s="31"/>
      <c r="E23" s="31"/>
      <c r="F23" s="32"/>
      <c r="G23" s="33"/>
      <c r="H23" s="33"/>
      <c r="I23" s="34">
        <f t="shared" si="0"/>
        <v>0</v>
      </c>
      <c r="J23" s="33"/>
      <c r="K23" s="34">
        <f t="shared" si="1"/>
        <v>0</v>
      </c>
      <c r="L23" s="31"/>
      <c r="M23" s="39"/>
    </row>
    <row r="24" spans="2:13" hidden="1" x14ac:dyDescent="0.3">
      <c r="B24" s="38"/>
      <c r="C24" s="31"/>
      <c r="D24" s="31"/>
      <c r="E24" s="31"/>
      <c r="F24" s="32"/>
      <c r="G24" s="33"/>
      <c r="H24" s="33"/>
      <c r="I24" s="34">
        <f t="shared" si="0"/>
        <v>0</v>
      </c>
      <c r="J24" s="33"/>
      <c r="K24" s="34">
        <f t="shared" si="1"/>
        <v>0</v>
      </c>
      <c r="L24" s="31"/>
      <c r="M24" s="39"/>
    </row>
    <row r="25" spans="2:13" hidden="1" x14ac:dyDescent="0.3">
      <c r="B25" s="38"/>
      <c r="C25" s="31"/>
      <c r="D25" s="31"/>
      <c r="E25" s="31"/>
      <c r="F25" s="32"/>
      <c r="G25" s="33"/>
      <c r="H25" s="33"/>
      <c r="I25" s="34">
        <f t="shared" si="0"/>
        <v>0</v>
      </c>
      <c r="J25" s="33"/>
      <c r="K25" s="34">
        <f t="shared" si="1"/>
        <v>0</v>
      </c>
      <c r="L25" s="31"/>
      <c r="M25" s="39"/>
    </row>
    <row r="26" spans="2:13" hidden="1" x14ac:dyDescent="0.3">
      <c r="B26" s="38"/>
      <c r="C26" s="31"/>
      <c r="D26" s="31"/>
      <c r="E26" s="31"/>
      <c r="F26" s="32"/>
      <c r="G26" s="33"/>
      <c r="H26" s="33"/>
      <c r="I26" s="34">
        <f t="shared" si="0"/>
        <v>0</v>
      </c>
      <c r="J26" s="33"/>
      <c r="K26" s="34">
        <f t="shared" si="1"/>
        <v>0</v>
      </c>
      <c r="L26" s="31"/>
      <c r="M26" s="39"/>
    </row>
    <row r="27" spans="2:13" hidden="1" x14ac:dyDescent="0.3">
      <c r="B27" s="38"/>
      <c r="C27" s="31"/>
      <c r="D27" s="31"/>
      <c r="E27" s="31"/>
      <c r="F27" s="32"/>
      <c r="G27" s="33"/>
      <c r="H27" s="33"/>
      <c r="I27" s="34">
        <f t="shared" si="0"/>
        <v>0</v>
      </c>
      <c r="J27" s="33"/>
      <c r="K27" s="34">
        <f t="shared" si="1"/>
        <v>0</v>
      </c>
      <c r="L27" s="31"/>
      <c r="M27" s="39"/>
    </row>
    <row r="28" spans="2:13" hidden="1" x14ac:dyDescent="0.3">
      <c r="B28" s="38"/>
      <c r="C28" s="31"/>
      <c r="D28" s="31"/>
      <c r="E28" s="31"/>
      <c r="F28" s="32"/>
      <c r="G28" s="33"/>
      <c r="H28" s="33"/>
      <c r="I28" s="34">
        <f t="shared" si="0"/>
        <v>0</v>
      </c>
      <c r="J28" s="33"/>
      <c r="K28" s="34">
        <f t="shared" si="1"/>
        <v>0</v>
      </c>
      <c r="L28" s="31"/>
      <c r="M28" s="39"/>
    </row>
    <row r="29" spans="2:13" x14ac:dyDescent="0.3">
      <c r="B29" s="38"/>
      <c r="C29" s="31"/>
      <c r="D29" s="31"/>
      <c r="E29" s="31"/>
      <c r="F29" s="32"/>
      <c r="G29" s="33"/>
      <c r="H29" s="33"/>
      <c r="I29" s="34">
        <f t="shared" si="0"/>
        <v>0</v>
      </c>
      <c r="J29" s="33"/>
      <c r="K29" s="34">
        <f t="shared" si="1"/>
        <v>0</v>
      </c>
      <c r="L29" s="31"/>
      <c r="M29" s="39"/>
    </row>
    <row r="30" spans="2:13" x14ac:dyDescent="0.3">
      <c r="B30" s="38"/>
      <c r="C30" s="31"/>
      <c r="D30" s="31"/>
      <c r="E30" s="31"/>
      <c r="F30" s="32"/>
      <c r="G30" s="33"/>
      <c r="H30" s="33"/>
      <c r="I30" s="34">
        <f t="shared" si="0"/>
        <v>0</v>
      </c>
      <c r="J30" s="33"/>
      <c r="K30" s="34">
        <f t="shared" si="1"/>
        <v>0</v>
      </c>
      <c r="L30" s="31"/>
      <c r="M30" s="39"/>
    </row>
    <row r="31" spans="2:13" x14ac:dyDescent="0.3">
      <c r="B31" s="38"/>
      <c r="C31" s="31"/>
      <c r="D31" s="31"/>
      <c r="E31" s="31"/>
      <c r="F31" s="32"/>
      <c r="G31" s="33"/>
      <c r="H31" s="33"/>
      <c r="I31" s="34">
        <f t="shared" si="0"/>
        <v>0</v>
      </c>
      <c r="J31" s="33"/>
      <c r="K31" s="34">
        <f t="shared" si="1"/>
        <v>0</v>
      </c>
      <c r="L31" s="31"/>
      <c r="M31" s="39"/>
    </row>
    <row r="32" spans="2:13" ht="15" thickBot="1" x14ac:dyDescent="0.35">
      <c r="B32" s="40" t="s">
        <v>46</v>
      </c>
      <c r="C32" s="41"/>
      <c r="D32" s="41"/>
      <c r="E32" s="41"/>
      <c r="F32" s="41"/>
      <c r="G32" s="42">
        <f>SUM(G8:G31)</f>
        <v>17050</v>
      </c>
      <c r="H32" s="42">
        <f>SUM(H8:H31)</f>
        <v>1320</v>
      </c>
      <c r="I32" s="42">
        <f>SUM(I8:I31)</f>
        <v>18370</v>
      </c>
      <c r="J32" s="42">
        <f>SUM(J8:J31)</f>
        <v>570</v>
      </c>
      <c r="K32" s="42">
        <f>SUM(K8:K31)</f>
        <v>17800</v>
      </c>
      <c r="L32" s="43"/>
      <c r="M32" s="44"/>
    </row>
  </sheetData>
  <mergeCells count="3">
    <mergeCell ref="B3:M3"/>
    <mergeCell ref="B2:M2"/>
    <mergeCell ref="B32:F32"/>
  </mergeCells>
  <dataValidations count="3">
    <dataValidation type="list" allowBlank="1" sqref="D8 D9 D10 D11 D12 D13 D14 D15 D16 D17 D18 D19 D20 D21 D22 D23 D24 D25 D26 D27 D28 D29 D30 D31" xr:uid="{00000000-0002-0000-0000-000000000000}">
      <formula1>"Operations,Sales,HR,Production,Accounts,Stores,Maintenance"</formula1>
    </dataValidation>
    <dataValidation type="list" allowBlank="1" sqref="E8 E9 E10 E11 E12 E13 E14 E15 E16 E17 E18 E19 E20 E21 E22 E23 E24 E25 E26 E27 E28 E29 E30 E31" xr:uid="{00000000-0002-0000-0000-000001000000}">
      <formula1>"HQ,Plant A,Plant B,Warehouse,Site 1"</formula1>
    </dataValidation>
    <dataValidation type="list" allowBlank="1" sqref="L8 L9 L10 L11 L12 L13 L14 L15 L16 L17 L18 L19 L20 L21 L22 L23 L24 L25 L26 L27 L28 L29 L30 L31" xr:uid="{00000000-0002-0000-0000-000002000000}">
      <formula1>"Pending,Approved,Paid"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sqref="A1:XFD1"/>
    </sheetView>
  </sheetViews>
  <sheetFormatPr defaultRowHeight="14.4" x14ac:dyDescent="0.3"/>
  <cols>
    <col min="1" max="1" width="12.5546875" customWidth="1"/>
    <col min="2" max="2" width="10.88671875" customWidth="1"/>
    <col min="3" max="3" width="12" customWidth="1"/>
  </cols>
  <sheetData>
    <row r="1" spans="1:3" ht="27.15" customHeight="1" x14ac:dyDescent="0.3">
      <c r="A1" s="2" t="s">
        <v>47</v>
      </c>
      <c r="B1" s="2" t="s">
        <v>48</v>
      </c>
      <c r="C1" s="2" t="s">
        <v>19</v>
      </c>
    </row>
    <row r="2" spans="1:3" x14ac:dyDescent="0.3">
      <c r="A2" s="3" t="s">
        <v>23</v>
      </c>
      <c r="B2" s="3" t="s">
        <v>24</v>
      </c>
      <c r="C2" s="3" t="s">
        <v>38</v>
      </c>
    </row>
    <row r="3" spans="1:3" x14ac:dyDescent="0.3">
      <c r="A3" s="3" t="s">
        <v>29</v>
      </c>
      <c r="B3" s="3" t="s">
        <v>37</v>
      </c>
      <c r="C3" s="3" t="s">
        <v>30</v>
      </c>
    </row>
    <row r="4" spans="1:3" x14ac:dyDescent="0.3">
      <c r="A4" s="3" t="s">
        <v>33</v>
      </c>
      <c r="B4" s="3" t="s">
        <v>41</v>
      </c>
      <c r="C4" s="3" t="s">
        <v>25</v>
      </c>
    </row>
    <row r="5" spans="1:3" x14ac:dyDescent="0.3">
      <c r="A5" s="3" t="s">
        <v>36</v>
      </c>
      <c r="B5" s="3" t="s">
        <v>45</v>
      </c>
      <c r="C5" s="3"/>
    </row>
    <row r="6" spans="1:3" x14ac:dyDescent="0.3">
      <c r="A6" s="3" t="s">
        <v>49</v>
      </c>
      <c r="B6" s="3" t="s">
        <v>50</v>
      </c>
      <c r="C6" s="3"/>
    </row>
    <row r="7" spans="1:3" x14ac:dyDescent="0.3">
      <c r="A7" s="3" t="s">
        <v>44</v>
      </c>
      <c r="B7" s="3"/>
      <c r="C7" s="3"/>
    </row>
    <row r="8" spans="1:3" x14ac:dyDescent="0.3">
      <c r="A8" s="3" t="s">
        <v>51</v>
      </c>
      <c r="B8" s="3"/>
      <c r="C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3"/>
  <sheetViews>
    <sheetView showGridLines="0" tabSelected="1" workbookViewId="0">
      <selection activeCell="E19" sqref="E19"/>
    </sheetView>
  </sheetViews>
  <sheetFormatPr defaultRowHeight="14.4" x14ac:dyDescent="0.3"/>
  <cols>
    <col min="2" max="2" width="20" customWidth="1"/>
    <col min="3" max="3" width="12" customWidth="1"/>
    <col min="4" max="6" width="14" customWidth="1"/>
    <col min="7" max="7" width="12" customWidth="1"/>
  </cols>
  <sheetData>
    <row r="1" spans="2:7" ht="15" thickBot="1" x14ac:dyDescent="0.35"/>
    <row r="2" spans="2:7" ht="24" customHeight="1" x14ac:dyDescent="0.3">
      <c r="B2" s="16" t="s">
        <v>52</v>
      </c>
      <c r="C2" s="17"/>
      <c r="D2" s="17"/>
      <c r="E2" s="17"/>
      <c r="F2" s="17"/>
      <c r="G2" s="18"/>
    </row>
    <row r="3" spans="2:7" ht="30" customHeight="1" x14ac:dyDescent="0.3">
      <c r="B3" s="19" t="s">
        <v>53</v>
      </c>
      <c r="C3" s="13"/>
      <c r="D3" s="13"/>
      <c r="E3" s="13"/>
      <c r="F3" s="13"/>
      <c r="G3" s="20"/>
    </row>
    <row r="4" spans="2:7" x14ac:dyDescent="0.3">
      <c r="B4" s="21"/>
      <c r="C4" s="3"/>
      <c r="D4" s="3"/>
      <c r="E4" s="3"/>
      <c r="F4" s="3"/>
      <c r="G4" s="22"/>
    </row>
    <row r="5" spans="2:7" ht="34.049999999999997" customHeight="1" x14ac:dyDescent="0.3">
      <c r="B5" s="23" t="s">
        <v>11</v>
      </c>
      <c r="C5" s="2" t="s">
        <v>54</v>
      </c>
      <c r="D5" s="2" t="s">
        <v>16</v>
      </c>
      <c r="E5" s="2" t="s">
        <v>17</v>
      </c>
      <c r="F5" s="2" t="s">
        <v>18</v>
      </c>
      <c r="G5" s="24" t="s">
        <v>55</v>
      </c>
    </row>
    <row r="6" spans="2:7" x14ac:dyDescent="0.3">
      <c r="B6" s="25" t="s">
        <v>23</v>
      </c>
      <c r="C6" s="14">
        <f>COUNTIF('Department Register'!$D$8:$D$31,B6)</f>
        <v>1</v>
      </c>
      <c r="D6" s="15">
        <f>SUMIF('Department Register'!$D$8:$D$31,B6,'Department Register'!$I$8:$I$31)</f>
        <v>3350</v>
      </c>
      <c r="E6" s="15">
        <f>SUMIF('Department Register'!$D$8:$D$31,B6,'Department Register'!$J$8:$J$31)</f>
        <v>120</v>
      </c>
      <c r="F6" s="15">
        <f>SUMIF('Department Register'!$D$8:$D$31,B6,'Department Register'!$K$8:$K$31)</f>
        <v>3230</v>
      </c>
      <c r="G6" s="26">
        <f>COUNTIFS('Department Register'!$D$8:$D$31,B6,'Department Register'!$L$8:$L$31,"Paid")</f>
        <v>1</v>
      </c>
    </row>
    <row r="7" spans="2:7" x14ac:dyDescent="0.3">
      <c r="B7" s="25" t="s">
        <v>29</v>
      </c>
      <c r="C7" s="14">
        <f>COUNTIF('Department Register'!$D$8:$D$31,B7)</f>
        <v>1</v>
      </c>
      <c r="D7" s="15">
        <f>SUMIF('Department Register'!$D$8:$D$31,B7,'Department Register'!$I$8:$I$31)</f>
        <v>3250</v>
      </c>
      <c r="E7" s="15">
        <f>SUMIF('Department Register'!$D$8:$D$31,B7,'Department Register'!$J$8:$J$31)</f>
        <v>95</v>
      </c>
      <c r="F7" s="15">
        <f>SUMIF('Department Register'!$D$8:$D$31,B7,'Department Register'!$K$8:$K$31)</f>
        <v>3155</v>
      </c>
      <c r="G7" s="26">
        <f>COUNTIFS('Department Register'!$D$8:$D$31,B7,'Department Register'!$L$8:$L$31,"Paid")</f>
        <v>0</v>
      </c>
    </row>
    <row r="8" spans="2:7" x14ac:dyDescent="0.3">
      <c r="B8" s="25" t="s">
        <v>33</v>
      </c>
      <c r="C8" s="14">
        <f>COUNTIF('Department Register'!$D$8:$D$31,B8)</f>
        <v>1</v>
      </c>
      <c r="D8" s="15">
        <f>SUMIF('Department Register'!$D$8:$D$31,B8,'Department Register'!$I$8:$I$31)</f>
        <v>2700</v>
      </c>
      <c r="E8" s="15">
        <f>SUMIF('Department Register'!$D$8:$D$31,B8,'Department Register'!$J$8:$J$31)</f>
        <v>80</v>
      </c>
      <c r="F8" s="15">
        <f>SUMIF('Department Register'!$D$8:$D$31,B8,'Department Register'!$K$8:$K$31)</f>
        <v>2620</v>
      </c>
      <c r="G8" s="26">
        <f>COUNTIFS('Department Register'!$D$8:$D$31,B8,'Department Register'!$L$8:$L$31,"Paid")</f>
        <v>1</v>
      </c>
    </row>
    <row r="9" spans="2:7" x14ac:dyDescent="0.3">
      <c r="B9" s="25" t="s">
        <v>36</v>
      </c>
      <c r="C9" s="14">
        <f>COUNTIF('Department Register'!$D$8:$D$31,B9)</f>
        <v>2</v>
      </c>
      <c r="D9" s="15">
        <f>SUMIF('Department Register'!$D$8:$D$31,B9,'Department Register'!$I$8:$I$31)</f>
        <v>6450</v>
      </c>
      <c r="E9" s="15">
        <f>SUMIF('Department Register'!$D$8:$D$31,B9,'Department Register'!$J$8:$J$31)</f>
        <v>200</v>
      </c>
      <c r="F9" s="15">
        <f>SUMIF('Department Register'!$D$8:$D$31,B9,'Department Register'!$K$8:$K$31)</f>
        <v>6250</v>
      </c>
      <c r="G9" s="26">
        <f>COUNTIFS('Department Register'!$D$8:$D$31,B9,'Department Register'!$L$8:$L$31,"Paid")</f>
        <v>1</v>
      </c>
    </row>
    <row r="10" spans="2:7" x14ac:dyDescent="0.3">
      <c r="B10" s="25" t="s">
        <v>49</v>
      </c>
      <c r="C10" s="14">
        <f>COUNTIF('Department Register'!$D$8:$D$31,B10)</f>
        <v>0</v>
      </c>
      <c r="D10" s="15">
        <f>SUMIF('Department Register'!$D$8:$D$31,B10,'Department Register'!$I$8:$I$31)</f>
        <v>0</v>
      </c>
      <c r="E10" s="15">
        <f>SUMIF('Department Register'!$D$8:$D$31,B10,'Department Register'!$J$8:$J$31)</f>
        <v>0</v>
      </c>
      <c r="F10" s="15">
        <f>SUMIF('Department Register'!$D$8:$D$31,B10,'Department Register'!$K$8:$K$31)</f>
        <v>0</v>
      </c>
      <c r="G10" s="26">
        <f>COUNTIFS('Department Register'!$D$8:$D$31,B10,'Department Register'!$L$8:$L$31,"Paid")</f>
        <v>0</v>
      </c>
    </row>
    <row r="11" spans="2:7" x14ac:dyDescent="0.3">
      <c r="B11" s="25" t="s">
        <v>44</v>
      </c>
      <c r="C11" s="14">
        <f>COUNTIF('Department Register'!$D$8:$D$31,B11)</f>
        <v>1</v>
      </c>
      <c r="D11" s="15">
        <f>SUMIF('Department Register'!$D$8:$D$31,B11,'Department Register'!$I$8:$I$31)</f>
        <v>2620</v>
      </c>
      <c r="E11" s="15">
        <f>SUMIF('Department Register'!$D$8:$D$31,B11,'Department Register'!$J$8:$J$31)</f>
        <v>75</v>
      </c>
      <c r="F11" s="15">
        <f>SUMIF('Department Register'!$D$8:$D$31,B11,'Department Register'!$K$8:$K$31)</f>
        <v>2545</v>
      </c>
      <c r="G11" s="26">
        <f>COUNTIFS('Department Register'!$D$8:$D$31,B11,'Department Register'!$L$8:$L$31,"Paid")</f>
        <v>0</v>
      </c>
    </row>
    <row r="12" spans="2:7" x14ac:dyDescent="0.3">
      <c r="B12" s="25" t="s">
        <v>51</v>
      </c>
      <c r="C12" s="14">
        <f>COUNTIF('Department Register'!$D$8:$D$31,B12)</f>
        <v>0</v>
      </c>
      <c r="D12" s="15">
        <f>SUMIF('Department Register'!$D$8:$D$31,B12,'Department Register'!$I$8:$I$31)</f>
        <v>0</v>
      </c>
      <c r="E12" s="15">
        <f>SUMIF('Department Register'!$D$8:$D$31,B12,'Department Register'!$J$8:$J$31)</f>
        <v>0</v>
      </c>
      <c r="F12" s="15">
        <f>SUMIF('Department Register'!$D$8:$D$31,B12,'Department Register'!$K$8:$K$31)</f>
        <v>0</v>
      </c>
      <c r="G12" s="26">
        <f>COUNTIFS('Department Register'!$D$8:$D$31,B12,'Department Register'!$L$8:$L$31,"Paid")</f>
        <v>0</v>
      </c>
    </row>
    <row r="13" spans="2:7" ht="15" thickBot="1" x14ac:dyDescent="0.35">
      <c r="B13" s="27" t="s">
        <v>56</v>
      </c>
      <c r="C13" s="28">
        <f>SUM(C6:C12)</f>
        <v>6</v>
      </c>
      <c r="D13" s="29">
        <f>SUM(D6:D12)</f>
        <v>18370</v>
      </c>
      <c r="E13" s="29">
        <f>SUM(E6:E12)</f>
        <v>570</v>
      </c>
      <c r="F13" s="29">
        <f>SUM(F6:F12)</f>
        <v>17800</v>
      </c>
      <c r="G13" s="30">
        <f>SUM(G6:G12)</f>
        <v>3</v>
      </c>
    </row>
  </sheetData>
  <mergeCells count="2">
    <mergeCell ref="B3:G3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Department Register</vt:lpstr>
      <vt:lpstr>Lists</vt:lpstr>
      <vt:lpstr>Payroll Summary</vt:lpstr>
      <vt:lpstr>'Department Register'!Заголовки_для_печати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Anastasia</cp:lastModifiedBy>
  <dcterms:modified xsi:type="dcterms:W3CDTF">2026-03-17T11:18:38Z</dcterms:modified>
</cp:coreProperties>
</file>