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54BD9267-010E-420F-98B7-BC65453BF3C1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Instructions" sheetId="1" r:id="rId1"/>
    <sheet name="Basic Tracker" sheetId="2" r:id="rId2"/>
    <sheet name="Equipment Report" sheetId="3" r:id="rId3"/>
    <sheet name="Building Log" sheetId="4" r:id="rId4"/>
    <sheet name="Preventive Summary" sheetId="5" r:id="rId5"/>
    <sheet name="Cost Dashboard" sheetId="6" r:id="rId6"/>
    <sheet name="Lists" sheetId="7" r:id="rId7"/>
    <sheet name="Try Kladana for Free" sheetId="8" r:id="rId8"/>
  </sheets>
  <calcPr calcId="191029"/>
</workbook>
</file>

<file path=xl/calcChain.xml><?xml version="1.0" encoding="utf-8"?>
<calcChain xmlns="http://schemas.openxmlformats.org/spreadsheetml/2006/main">
  <c r="F18" i="6" l="1"/>
  <c r="C18" i="6"/>
  <c r="B18" i="6"/>
  <c r="F17" i="6"/>
  <c r="C17" i="6"/>
  <c r="B17" i="6"/>
  <c r="F16" i="6"/>
  <c r="C16" i="6"/>
  <c r="B16" i="6"/>
  <c r="F15" i="6"/>
  <c r="C15" i="6"/>
  <c r="B15" i="6"/>
  <c r="F14" i="6"/>
  <c r="C14" i="6"/>
  <c r="B14" i="6"/>
  <c r="B10" i="6"/>
  <c r="B9" i="6"/>
  <c r="F8" i="6"/>
  <c r="E8" i="6"/>
  <c r="F7" i="6"/>
  <c r="E7" i="6"/>
  <c r="F6" i="6"/>
  <c r="E6" i="6"/>
  <c r="B6" i="6"/>
  <c r="F5" i="6"/>
  <c r="E5" i="6"/>
  <c r="B5" i="6"/>
  <c r="F4" i="6"/>
  <c r="E4" i="6"/>
  <c r="B4" i="6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G14" i="6" l="1"/>
  <c r="G16" i="6"/>
  <c r="G15" i="6"/>
  <c r="G18" i="6"/>
  <c r="G17" i="6"/>
  <c r="B8" i="6"/>
  <c r="B7" i="6"/>
</calcChain>
</file>

<file path=xl/sharedStrings.xml><?xml version="1.0" encoding="utf-8"?>
<sst xmlns="http://schemas.openxmlformats.org/spreadsheetml/2006/main" count="415" uniqueCount="220">
  <si>
    <t>Monthly Maintenance Report Templates — Instructions</t>
  </si>
  <si>
    <t>Sheet</t>
  </si>
  <si>
    <t>Purpose</t>
  </si>
  <si>
    <t>How to Use</t>
  </si>
  <si>
    <t>Main Formulas / Automation</t>
  </si>
  <si>
    <t>Best For</t>
  </si>
  <si>
    <t>Editable?</t>
  </si>
  <si>
    <t>Review Frequency</t>
  </si>
  <si>
    <t>Notes</t>
  </si>
  <si>
    <t>Basic Tracker</t>
  </si>
  <si>
    <t>One simple monthly maintenance log for all tasks.</t>
  </si>
  <si>
    <t>Enter each maintenance activity as a new row. Use filters by month, status, department, or technician.</t>
  </si>
  <si>
    <t>Total cost, downtime, overdue flag, task age.</t>
  </si>
  <si>
    <t>Small businesses and mixed maintenance teams.</t>
  </si>
  <si>
    <t>Yes</t>
  </si>
  <si>
    <t>Weekly + month-end</t>
  </si>
  <si>
    <t>Good starting point before splitting by asset type.</t>
  </si>
  <si>
    <t>Equipment Report</t>
  </si>
  <si>
    <t>Tracks machine and equipment maintenance.</t>
  </si>
  <si>
    <t>Record asset ID, issue, downtime, parts, repair cost, and next service date.</t>
  </si>
  <si>
    <t>Total cost, downtime, cost per asset, overdue flag.</t>
  </si>
  <si>
    <t>Manufacturing, workshops, warehouses.</t>
  </si>
  <si>
    <t>Weekly</t>
  </si>
  <si>
    <t>Use Asset ID consistently.</t>
  </si>
  <si>
    <t>Building Log</t>
  </si>
  <si>
    <t>Tracks building and facility service work.</t>
  </si>
  <si>
    <t>Record area, service category, issue, priority, action, vendor, cost, and status.</t>
  </si>
  <si>
    <t>Cost totals and status flags.</t>
  </si>
  <si>
    <t>Property and facility managers.</t>
  </si>
  <si>
    <t>Useful for HVAC, electrical, plumbing, safety, cleaning.</t>
  </si>
  <si>
    <t>Preventive Summary</t>
  </si>
  <si>
    <t>Tracks planned preventive maintenance tasks.</t>
  </si>
  <si>
    <t>Enter planned date, completed date, frequency, assigned person, and next due date.</t>
  </si>
  <si>
    <t>Completion delay, status, overdue flag.</t>
  </si>
  <si>
    <t>Preventive maintenance planners.</t>
  </si>
  <si>
    <t>Use this sheet to reduce missed service deadlines.</t>
  </si>
  <si>
    <t>Cost Dashboard</t>
  </si>
  <si>
    <t>Monthly cost and performance view.</t>
  </si>
  <si>
    <t>Refresh formulas after editing source sheets. Review KPI cards and summary tables.</t>
  </si>
  <si>
    <t>Completion rate, overdue count, total cost, downtime, task count.</t>
  </si>
  <si>
    <t>Managers and supervisors.</t>
  </si>
  <si>
    <t>No, formulas only</t>
  </si>
  <si>
    <t>Month-end</t>
  </si>
  <si>
    <t>Dashboard links to the template sheets.</t>
  </si>
  <si>
    <t>Date</t>
  </si>
  <si>
    <t>Month</t>
  </si>
  <si>
    <t>Equipment / Area</t>
  </si>
  <si>
    <t>Asset ID</t>
  </si>
  <si>
    <t>Department</t>
  </si>
  <si>
    <t>Maintenance Type</t>
  </si>
  <si>
    <t>Reported Issue</t>
  </si>
  <si>
    <t>Action Taken</t>
  </si>
  <si>
    <t>Technician</t>
  </si>
  <si>
    <t>Parts Used</t>
  </si>
  <si>
    <t>Cost</t>
  </si>
  <si>
    <t>Downtime Hours</t>
  </si>
  <si>
    <t>Completion Date</t>
  </si>
  <si>
    <t>Status</t>
  </si>
  <si>
    <t>Next Due Date</t>
  </si>
  <si>
    <t>Overdue?</t>
  </si>
  <si>
    <t>Remarks</t>
  </si>
  <si>
    <t>May 2026</t>
  </si>
  <si>
    <t>Cutting Machine</t>
  </si>
  <si>
    <t>CM-02</t>
  </si>
  <si>
    <t>Production</t>
  </si>
  <si>
    <t>Corrective</t>
  </si>
  <si>
    <t>Blade vibration</t>
  </si>
  <si>
    <t>Checked alignment and replaced bearing set</t>
  </si>
  <si>
    <t>Arjun Mehta</t>
  </si>
  <si>
    <t>Bearing set</t>
  </si>
  <si>
    <t>Completed</t>
  </si>
  <si>
    <t>Monitor noise during next shift</t>
  </si>
  <si>
    <t>Warehouse Lighting</t>
  </si>
  <si>
    <t>FAC-11</t>
  </si>
  <si>
    <t>Warehouse</t>
  </si>
  <si>
    <t>Inspection</t>
  </si>
  <si>
    <t>Low light in aisle 3</t>
  </si>
  <si>
    <t>Inspected fixtures and replaced two LED tubes</t>
  </si>
  <si>
    <t>Priya Nair</t>
  </si>
  <si>
    <t>LED tubes</t>
  </si>
  <si>
    <t>No safety risk after replacement</t>
  </si>
  <si>
    <t>Air Compressor</t>
  </si>
  <si>
    <t>AC-01</t>
  </si>
  <si>
    <t>Pressure drop</t>
  </si>
  <si>
    <t>Checked valve kit and ordered spare part</t>
  </si>
  <si>
    <t>Daniel Silva</t>
  </si>
  <si>
    <t>Valve kit</t>
  </si>
  <si>
    <t>In Progress</t>
  </si>
  <si>
    <t>Vendor visit booked</t>
  </si>
  <si>
    <t>HVAC Unit</t>
  </si>
  <si>
    <t>HVAC-03</t>
  </si>
  <si>
    <t>Facility</t>
  </si>
  <si>
    <t>Preventive</t>
  </si>
  <si>
    <t>Monthly filter cleaning</t>
  </si>
  <si>
    <t>Cleaned filters and checked thermostat</t>
  </si>
  <si>
    <t>Sara Khan</t>
  </si>
  <si>
    <t>Filter</t>
  </si>
  <si>
    <t>Next check due in June</t>
  </si>
  <si>
    <t>Packaging Machine</t>
  </si>
  <si>
    <t>PM-04</t>
  </si>
  <si>
    <t>Emergency</t>
  </si>
  <si>
    <t>Sensor error stopped line</t>
  </si>
  <si>
    <t>Replaced sensor cable and tested machine</t>
  </si>
  <si>
    <t>Michael Chen</t>
  </si>
  <si>
    <t>Sensor cable</t>
  </si>
  <si>
    <t>Add sensor check to PM list</t>
  </si>
  <si>
    <t>Fire Extinguishers</t>
  </si>
  <si>
    <t>SAFE-02</t>
  </si>
  <si>
    <t>Monthly safety inspection</t>
  </si>
  <si>
    <t>Checked pressure tags and access area</t>
  </si>
  <si>
    <t>Neha Rao</t>
  </si>
  <si>
    <t>None</t>
  </si>
  <si>
    <t>All clear</t>
  </si>
  <si>
    <t>Forklift</t>
  </si>
  <si>
    <t>FL-01</t>
  </si>
  <si>
    <t>Brake inspection</t>
  </si>
  <si>
    <t>Inspection started; final test pending</t>
  </si>
  <si>
    <t>Brake fluid</t>
  </si>
  <si>
    <t>Pending</t>
  </si>
  <si>
    <t>Finish before next dispatch cycle</t>
  </si>
  <si>
    <t>Generator</t>
  </si>
  <si>
    <t>GEN-01</t>
  </si>
  <si>
    <t>Utilities</t>
  </si>
  <si>
    <t>Calibration</t>
  </si>
  <si>
    <t>Load test and oil check</t>
  </si>
  <si>
    <t>Load test done, oil level corrected</t>
  </si>
  <si>
    <t>Engine oil</t>
  </si>
  <si>
    <t>Keep monthly load test</t>
  </si>
  <si>
    <t>Equipment</t>
  </si>
  <si>
    <t>Issue</t>
  </si>
  <si>
    <t>Next Service Date</t>
  </si>
  <si>
    <t>Replaced bearing set</t>
  </si>
  <si>
    <t>Repeated vibration: check monthly</t>
  </si>
  <si>
    <t>Valve kit ordered</t>
  </si>
  <si>
    <t>Sensor error</t>
  </si>
  <si>
    <t>Replaced cable</t>
  </si>
  <si>
    <t>Add sensor check to PM</t>
  </si>
  <si>
    <t>Inspection pending final test</t>
  </si>
  <si>
    <t>Finish before dispatch</t>
  </si>
  <si>
    <t>Load test</t>
  </si>
  <si>
    <t>Load test completed</t>
  </si>
  <si>
    <t>Stable output</t>
  </si>
  <si>
    <t>Area</t>
  </si>
  <si>
    <t>Service Category</t>
  </si>
  <si>
    <t>Priority</t>
  </si>
  <si>
    <t>Vendor / Technician</t>
  </si>
  <si>
    <t>Warehouse Aisle 3</t>
  </si>
  <si>
    <t>Electrical</t>
  </si>
  <si>
    <t>Low lighting</t>
  </si>
  <si>
    <t>Medium</t>
  </si>
  <si>
    <t>Replaced two LED tubes</t>
  </si>
  <si>
    <t>Light level improved</t>
  </si>
  <si>
    <t>Office Pantry</t>
  </si>
  <si>
    <t>Plumbing</t>
  </si>
  <si>
    <t>Water leakage under sink</t>
  </si>
  <si>
    <t>High</t>
  </si>
  <si>
    <t>Replaced pipe joint</t>
  </si>
  <si>
    <t>Pending Review</t>
  </si>
  <si>
    <t>Check for leakage after 7 days</t>
  </si>
  <si>
    <t>Admin Floor</t>
  </si>
  <si>
    <t>HVAC</t>
  </si>
  <si>
    <t>Filter cleaning</t>
  </si>
  <si>
    <t>Cleaned filters and thermostat</t>
  </si>
  <si>
    <t>Next check in June</t>
  </si>
  <si>
    <t>Main Hall</t>
  </si>
  <si>
    <t>Fire Safety</t>
  </si>
  <si>
    <t>Monthly extinguisher check</t>
  </si>
  <si>
    <t>Critical</t>
  </si>
  <si>
    <t>Checked pressure tags and access</t>
  </si>
  <si>
    <t>Parking Area</t>
  </si>
  <si>
    <t>Lighting</t>
  </si>
  <si>
    <t>Two lamps not working</t>
  </si>
  <si>
    <t>Low</t>
  </si>
  <si>
    <t>Work order created</t>
  </si>
  <si>
    <t>Replace before weekend</t>
  </si>
  <si>
    <t>Asset / Area</t>
  </si>
  <si>
    <t>Task</t>
  </si>
  <si>
    <t>Frequency</t>
  </si>
  <si>
    <t>Planned Date</t>
  </si>
  <si>
    <t>Completed Date</t>
  </si>
  <si>
    <t>Assigned To</t>
  </si>
  <si>
    <t>Delay Days</t>
  </si>
  <si>
    <t>Oil level and load test</t>
  </si>
  <si>
    <t>Monthly</t>
  </si>
  <si>
    <t>No issue found</t>
  </si>
  <si>
    <t>Completed one day late</t>
  </si>
  <si>
    <t>Final test pending</t>
  </si>
  <si>
    <t>Pressure and access check</t>
  </si>
  <si>
    <t>All tags valid</t>
  </si>
  <si>
    <t>Sensor check</t>
  </si>
  <si>
    <t>Added after sensor issue</t>
  </si>
  <si>
    <t>KPI</t>
  </si>
  <si>
    <t>Value</t>
  </si>
  <si>
    <t>Tasks</t>
  </si>
  <si>
    <t>Total Tasks</t>
  </si>
  <si>
    <t>Completed Tasks</t>
  </si>
  <si>
    <t>Pending / In Progress</t>
  </si>
  <si>
    <t>Overdue Tasks</t>
  </si>
  <si>
    <t>Admin</t>
  </si>
  <si>
    <t>Completion Rate</t>
  </si>
  <si>
    <t>Total Maintenance Cost</t>
  </si>
  <si>
    <t>Total Downtime Hours</t>
  </si>
  <si>
    <t>Share</t>
  </si>
  <si>
    <t>On Hold</t>
  </si>
  <si>
    <t>Quarterly</t>
  </si>
  <si>
    <t>Half-yearly</t>
  </si>
  <si>
    <t>Yearly</t>
  </si>
  <si>
    <t>Basic Monthly Maintenance Tracker</t>
  </si>
  <si>
    <t>Equipment Maintenance Report Format</t>
  </si>
  <si>
    <t>Building Maintenance Log Sheet</t>
  </si>
  <si>
    <t xml:space="preserve">Preventive Maintenance Summary Sheet </t>
  </si>
  <si>
    <t xml:space="preserve">Maintenance Cost &amp; Performance Dashboard </t>
  </si>
  <si>
    <t>Start a Free 14-Day Trial</t>
  </si>
  <si>
    <t>Choose your next Plan</t>
  </si>
  <si>
    <t>With no limits</t>
  </si>
  <si>
    <t>Starting with $60 per Year</t>
  </si>
  <si>
    <t>Subscribe</t>
  </si>
  <si>
    <t>Read our Articles &amp; Case Stories</t>
  </si>
  <si>
    <t>Use our online calculators and generators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</si>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</sst>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\$#,##0.00"/>
    <numFmt numFmtId="166" formatCode="0.0"/>
    <numFmt numFmtId="167" formatCode="0.0%"/>
  </numFmts>
  <fonts count="20">
    <font>
      <sz val="11"/>
      <name val="Carlito"/>
    </font>
    <font>
      <b/>
      <sz val="10"/>
      <color rgb="FF1F4E78"/>
      <name val="Carlito"/>
    </font>
    <font>
      <sz val="10"/>
      <name val="Carlito"/>
    </font>
    <font>
      <b/>
      <sz val="10"/>
      <color rgb="FFFFFFFF"/>
      <name val="Carlito"/>
    </font>
    <font>
      <sz val="11"/>
      <name val="Carlito"/>
    </font>
    <font>
      <b/>
      <sz val="10"/>
      <name val="Carlito"/>
    </font>
    <font>
      <b/>
      <sz val="9"/>
      <color rgb="FFFFFFFF"/>
      <name val="Carlito"/>
    </font>
    <font>
      <sz val="9"/>
      <name val="Carlito"/>
    </font>
    <font>
      <u/>
      <sz val="11"/>
      <color theme="10"/>
      <name val="Carlito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u/>
      <sz val="11"/>
      <color theme="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F3F8"/>
      </patternFill>
    </fill>
    <fill>
      <patternFill patternType="solid">
        <fgColor rgb="FFBFE1F6"/>
        <bgColor rgb="FFBFE1F6"/>
      </patternFill>
    </fill>
    <fill>
      <patternFill patternType="solid">
        <fgColor theme="9"/>
        <bgColor theme="8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1"/>
    <xf numFmtId="0" fontId="8" fillId="0" borderId="1" applyNumberFormat="0" applyFill="0" applyBorder="0" applyAlignment="0" applyProtection="0"/>
  </cellStyleXfs>
  <cellXfs count="46">
    <xf numFmtId="0" fontId="0" fillId="0" borderId="0" xfId="0"/>
    <xf numFmtId="0" fontId="1" fillId="3" borderId="0" xfId="1" applyFont="1" applyFill="1" applyAlignment="1">
      <alignment horizontal="left" vertical="top" wrapText="1"/>
    </xf>
    <xf numFmtId="0" fontId="2" fillId="0" borderId="0" xfId="1" applyFont="1" applyAlignment="1">
      <alignment vertical="top"/>
    </xf>
    <xf numFmtId="0" fontId="3" fillId="2" borderId="0" xfId="1" applyFont="1" applyFill="1" applyAlignment="1">
      <alignment horizontal="center" vertical="top" wrapText="1"/>
    </xf>
    <xf numFmtId="164" fontId="2" fillId="0" borderId="0" xfId="1" applyNumberFormat="1" applyFont="1" applyAlignment="1">
      <alignment vertical="top" wrapText="1"/>
    </xf>
    <xf numFmtId="0" fontId="2" fillId="0" borderId="0" xfId="1" applyFont="1" applyAlignment="1">
      <alignment vertical="top" wrapText="1"/>
    </xf>
    <xf numFmtId="165" fontId="2" fillId="0" borderId="0" xfId="1" applyNumberFormat="1" applyFont="1" applyAlignment="1">
      <alignment vertical="top" wrapText="1"/>
    </xf>
    <xf numFmtId="166" fontId="2" fillId="0" borderId="0" xfId="1" applyNumberFormat="1" applyFont="1" applyAlignment="1">
      <alignment vertical="top" wrapText="1"/>
    </xf>
    <xf numFmtId="164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vertical="top"/>
    </xf>
    <xf numFmtId="166" fontId="2" fillId="0" borderId="0" xfId="1" applyNumberFormat="1" applyFont="1" applyAlignment="1">
      <alignment vertical="top"/>
    </xf>
    <xf numFmtId="0" fontId="0" fillId="0" borderId="0" xfId="0" applyAlignment="1">
      <alignment wrapText="1"/>
    </xf>
    <xf numFmtId="164" fontId="2" fillId="0" borderId="2" xfId="1" applyNumberFormat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165" fontId="2" fillId="0" borderId="2" xfId="1" applyNumberFormat="1" applyFont="1" applyBorder="1" applyAlignment="1">
      <alignment vertical="top" wrapText="1"/>
    </xf>
    <xf numFmtId="166" fontId="2" fillId="0" borderId="2" xfId="1" applyNumberFormat="1" applyFont="1" applyBorder="1" applyAlignment="1">
      <alignment vertical="top" wrapText="1"/>
    </xf>
    <xf numFmtId="164" fontId="2" fillId="0" borderId="2" xfId="1" applyNumberFormat="1" applyFont="1" applyBorder="1" applyAlignment="1">
      <alignment vertical="top" wrapText="1"/>
    </xf>
    <xf numFmtId="0" fontId="0" fillId="0" borderId="2" xfId="0" applyBorder="1"/>
    <xf numFmtId="0" fontId="6" fillId="2" borderId="0" xfId="1" applyFont="1" applyFill="1" applyAlignment="1">
      <alignment horizontal="center" vertical="top" wrapText="1"/>
    </xf>
    <xf numFmtId="0" fontId="7" fillId="0" borderId="0" xfId="0" applyFont="1"/>
    <xf numFmtId="0" fontId="6" fillId="2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3" fillId="2" borderId="2" xfId="1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/>
    </xf>
    <xf numFmtId="0" fontId="2" fillId="0" borderId="2" xfId="1" applyFont="1" applyBorder="1" applyAlignment="1">
      <alignment vertical="top"/>
    </xf>
    <xf numFmtId="167" fontId="2" fillId="0" borderId="2" xfId="1" applyNumberFormat="1" applyFont="1" applyBorder="1" applyAlignment="1">
      <alignment vertical="top"/>
    </xf>
    <xf numFmtId="165" fontId="2" fillId="0" borderId="2" xfId="1" applyNumberFormat="1" applyFont="1" applyBorder="1" applyAlignment="1">
      <alignment vertical="top"/>
    </xf>
    <xf numFmtId="166" fontId="2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10" fillId="0" borderId="1" xfId="3" applyFont="1"/>
    <xf numFmtId="0" fontId="11" fillId="0" borderId="1" xfId="3" applyFont="1"/>
    <xf numFmtId="0" fontId="9" fillId="0" borderId="1" xfId="3"/>
    <xf numFmtId="0" fontId="12" fillId="0" borderId="1" xfId="3" applyFont="1"/>
    <xf numFmtId="0" fontId="13" fillId="0" borderId="1" xfId="3" applyFont="1"/>
    <xf numFmtId="0" fontId="12" fillId="0" borderId="1" xfId="3" applyFont="1" applyAlignment="1">
      <alignment vertical="center"/>
    </xf>
    <xf numFmtId="0" fontId="1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7" fillId="6" borderId="1" xfId="3" applyFont="1" applyFill="1" applyAlignment="1">
      <alignment horizontal="center" vertical="center"/>
    </xf>
    <xf numFmtId="0" fontId="16" fillId="7" borderId="1" xfId="3" applyFont="1" applyFill="1"/>
    <xf numFmtId="0" fontId="19" fillId="6" borderId="1" xfId="2" applyFont="1" applyFill="1" applyBorder="1" applyAlignment="1">
      <alignment horizontal="center" vertical="center"/>
    </xf>
    <xf numFmtId="0" fontId="19" fillId="7" borderId="1" xfId="2" applyFont="1" applyFill="1" applyBorder="1"/>
    <xf numFmtId="0" fontId="18" fillId="0" borderId="1" xfId="3" applyFont="1" applyAlignment="1">
      <alignment horizontal="center" vertical="center" wrapText="1"/>
    </xf>
    <xf numFmtId="0" fontId="14" fillId="0" borderId="1" xfId="3" applyFont="1"/>
    <xf numFmtId="0" fontId="12" fillId="0" borderId="1" xfId="3" applyFont="1"/>
    <xf numFmtId="0" fontId="15" fillId="5" borderId="1" xfId="3" applyFont="1" applyFill="1" applyAlignment="1">
      <alignment horizontal="center" vertical="center"/>
    </xf>
    <xf numFmtId="0" fontId="16" fillId="0" borderId="1" xfId="3" applyFont="1"/>
  </cellXfs>
  <cellStyles count="5">
    <cellStyle name="Normal" xfId="1" xr:uid="{00000000-0005-0000-0000-000000000000}"/>
    <cellStyle name="Гиперссылка" xfId="2" builtinId="8"/>
    <cellStyle name="Гиперссылка 2" xfId="4" xr:uid="{5F2B40F4-3181-42A9-B828-C30A903D3C0F}"/>
    <cellStyle name="Обычный" xfId="0" builtinId="0"/>
    <cellStyle name="Обычный 2" xfId="3" xr:uid="{E42E4458-2956-4D1B-AD39-086476069E85}"/>
  </cellStyles>
  <dxfs count="60">
    <dxf>
      <fill>
        <patternFill patternType="solid">
          <fgColor rgb="FFB7E1CD"/>
          <bgColor rgb="FFB7E1CD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rlito"/>
        <scheme val="none"/>
      </font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rlito"/>
        <scheme val="none"/>
      </font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name val="Carlito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r>
              <a:rPr lang="en-US"/>
              <a:t>Maintenance Cost by Department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Tasks</c:v>
          </c:tx>
          <c:invertIfNegative val="1"/>
          <c:cat>
            <c:strRef>
              <c:f>'Cost Dashboard'!$D$4:$D$8</c:f>
              <c:strCache>
                <c:ptCount val="5"/>
                <c:pt idx="0">
                  <c:v>Production</c:v>
                </c:pt>
                <c:pt idx="1">
                  <c:v>Warehouse</c:v>
                </c:pt>
                <c:pt idx="2">
                  <c:v>Facility</c:v>
                </c:pt>
                <c:pt idx="3">
                  <c:v>Admin</c:v>
                </c:pt>
                <c:pt idx="4">
                  <c:v>Utilities</c:v>
                </c:pt>
              </c:strCache>
            </c:strRef>
          </c:cat>
          <c:val>
            <c:numRef>
              <c:f>'Cost Dashboard'!$E$4:$E$8</c:f>
              <c:numCache>
                <c:formatCode>General</c:formatCode>
                <c:ptCount val="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5-4CA5-BF18-362E43287902}"/>
            </c:ext>
          </c:extLst>
        </c:ser>
        <c:ser>
          <c:idx val="1"/>
          <c:order val="1"/>
          <c:tx>
            <c:v>Cost</c:v>
          </c:tx>
          <c:invertIfNegative val="1"/>
          <c:cat>
            <c:strRef>
              <c:f>'Cost Dashboard'!$D$4:$D$8</c:f>
              <c:strCache>
                <c:ptCount val="5"/>
                <c:pt idx="0">
                  <c:v>Production</c:v>
                </c:pt>
                <c:pt idx="1">
                  <c:v>Warehouse</c:v>
                </c:pt>
                <c:pt idx="2">
                  <c:v>Facility</c:v>
                </c:pt>
                <c:pt idx="3">
                  <c:v>Admin</c:v>
                </c:pt>
                <c:pt idx="4">
                  <c:v>Utilities</c:v>
                </c:pt>
              </c:strCache>
            </c:strRef>
          </c:cat>
          <c:val>
            <c:numRef>
              <c:f>'Cost Dashboard'!$F$4:$F$8</c:f>
              <c:numCache>
                <c:formatCode>\$#,##0.00</c:formatCode>
                <c:ptCount val="5"/>
                <c:pt idx="0">
                  <c:v>460</c:v>
                </c:pt>
                <c:pt idx="1">
                  <c:v>72</c:v>
                </c:pt>
                <c:pt idx="2">
                  <c:v>35</c:v>
                </c:pt>
                <c:pt idx="3">
                  <c:v>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5-4CA5-BF18-362E4328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r>
              <a:rPr lang="en-US"/>
              <a:t>Tasks by Status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Tasks</c:v>
          </c:tx>
          <c:cat>
            <c:strRef>
              <c:f>'Cost Dashboard'!$E$14:$E$18</c:f>
              <c:strCache>
                <c:ptCount val="5"/>
                <c:pt idx="0">
                  <c:v>Completed</c:v>
                </c:pt>
                <c:pt idx="1">
                  <c:v>Pending</c:v>
                </c:pt>
                <c:pt idx="2">
                  <c:v>In Progress</c:v>
                </c:pt>
                <c:pt idx="3">
                  <c:v>On Hold</c:v>
                </c:pt>
                <c:pt idx="4">
                  <c:v>Pending Review</c:v>
                </c:pt>
              </c:strCache>
            </c:strRef>
          </c:cat>
          <c:val>
            <c:numRef>
              <c:f>'Cost Dashboard'!$F$14:$F$18</c:f>
              <c:numCache>
                <c:formatCode>General</c:formatCode>
                <c:ptCount val="5"/>
                <c:pt idx="0">
                  <c:v>15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4-49C9-9C37-37B13B8C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1303020</xdr:colOff>
      <xdr:row>18</xdr:row>
      <xdr:rowOff>53340</xdr:rowOff>
    </xdr:from>
    <xdr:to>
      <xdr:col>8</xdr:col>
      <xdr:colOff>297180</xdr:colOff>
      <xdr:row>34</xdr:row>
      <xdr:rowOff>53340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83820</xdr:rowOff>
    </xdr:from>
    <xdr:to>
      <xdr:col>3</xdr:col>
      <xdr:colOff>975360</xdr:colOff>
      <xdr:row>34</xdr:row>
      <xdr:rowOff>83820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7496B0D-F049-4CC4-A8D7-84109ADC1C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821640EC-8D91-4F03-8EBB-D880CA56C6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72F24836-D53C-4D47-90E7-5FDB627B193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9567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E4C1CBB3-C534-4308-9932-11D07085AB7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9567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AF7B92A2-595E-4869-B728-5417226B583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D63EE9AE-B434-49FA-8E0C-A893A947425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4154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902CC11D-E3AF-443F-9AC5-393DAFB414D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3902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icTrackerTable" displayName="BasicTrackerTable" ref="A3:Q60" headerRowDxfId="59">
  <tableColumns count="17">
    <tableColumn id="1" xr3:uid="{00000000-0010-0000-0000-000001000000}" name="Date"/>
    <tableColumn id="2" xr3:uid="{00000000-0010-0000-0000-000002000000}" name="Month"/>
    <tableColumn id="3" xr3:uid="{00000000-0010-0000-0000-000003000000}" name="Equipment / Area"/>
    <tableColumn id="4" xr3:uid="{00000000-0010-0000-0000-000004000000}" name="Asset ID"/>
    <tableColumn id="5" xr3:uid="{00000000-0010-0000-0000-000005000000}" name="Department"/>
    <tableColumn id="6" xr3:uid="{00000000-0010-0000-0000-000006000000}" name="Maintenance Type"/>
    <tableColumn id="7" xr3:uid="{00000000-0010-0000-0000-000007000000}" name="Reported Issue"/>
    <tableColumn id="8" xr3:uid="{00000000-0010-0000-0000-000008000000}" name="Action Taken"/>
    <tableColumn id="9" xr3:uid="{00000000-0010-0000-0000-000009000000}" name="Technician"/>
    <tableColumn id="10" xr3:uid="{00000000-0010-0000-0000-00000A000000}" name="Parts Used"/>
    <tableColumn id="11" xr3:uid="{00000000-0010-0000-0000-00000B000000}" name="Cost"/>
    <tableColumn id="12" xr3:uid="{00000000-0010-0000-0000-00000C000000}" name="Downtime Hours"/>
    <tableColumn id="13" xr3:uid="{00000000-0010-0000-0000-00000D000000}" name="Completion Date"/>
    <tableColumn id="14" xr3:uid="{00000000-0010-0000-0000-00000E000000}" name="Status"/>
    <tableColumn id="15" xr3:uid="{00000000-0010-0000-0000-00000F000000}" name="Next Due Date"/>
    <tableColumn id="16" xr3:uid="{00000000-0010-0000-0000-000010000000}" name="Overdue?"/>
    <tableColumn id="17" xr3:uid="{00000000-0010-0000-0000-000011000000}" name="Remark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quipmentReportTable" displayName="EquipmentReportTable" ref="A3:Q60" headerRowDxfId="58">
  <tableColumns count="17">
    <tableColumn id="1" xr3:uid="{00000000-0010-0000-0100-000001000000}" name="Date"/>
    <tableColumn id="2" xr3:uid="{00000000-0010-0000-0100-000002000000}" name="Month"/>
    <tableColumn id="3" xr3:uid="{00000000-0010-0000-0100-000003000000}" name="Equipment" dataDxfId="57"/>
    <tableColumn id="4" xr3:uid="{00000000-0010-0000-0100-000004000000}" name="Asset ID"/>
    <tableColumn id="5" xr3:uid="{00000000-0010-0000-0100-000005000000}" name="Department"/>
    <tableColumn id="6" xr3:uid="{00000000-0010-0000-0100-000006000000}" name="Maintenance Type" dataDxfId="56"/>
    <tableColumn id="7" xr3:uid="{00000000-0010-0000-0100-000007000000}" name="Issue" dataDxfId="55"/>
    <tableColumn id="8" xr3:uid="{00000000-0010-0000-0100-000008000000}" name="Action Taken" dataDxfId="54"/>
    <tableColumn id="9" xr3:uid="{00000000-0010-0000-0100-000009000000}" name="Parts Used"/>
    <tableColumn id="10" xr3:uid="{00000000-0010-0000-0100-00000A000000}" name="Cost"/>
    <tableColumn id="11" xr3:uid="{00000000-0010-0000-0100-00000B000000}" name="Downtime Hours"/>
    <tableColumn id="12" xr3:uid="{00000000-0010-0000-0100-00000C000000}" name="Technician"/>
    <tableColumn id="13" xr3:uid="{00000000-0010-0000-0100-00000D000000}" name="Completion Date"/>
    <tableColumn id="14" xr3:uid="{00000000-0010-0000-0100-00000E000000}" name="Status"/>
    <tableColumn id="15" xr3:uid="{00000000-0010-0000-0100-00000F000000}" name="Next Service Date"/>
    <tableColumn id="16" xr3:uid="{00000000-0010-0000-0100-000010000000}" name="Overdue?"/>
    <tableColumn id="17" xr3:uid="{00000000-0010-0000-0100-000011000000}" name="Notes" dataDxfId="5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BuildingLogTable" displayName="BuildingLogTable" ref="A3:N60" headerRowDxfId="52" dataDxfId="51" totalsRowDxfId="50">
  <tableColumns count="14">
    <tableColumn id="1" xr3:uid="{00000000-0010-0000-0200-000001000000}" name="Date" dataDxfId="49"/>
    <tableColumn id="2" xr3:uid="{00000000-0010-0000-0200-000002000000}" name="Month" dataDxfId="48"/>
    <tableColumn id="3" xr3:uid="{00000000-0010-0000-0200-000003000000}" name="Area" dataDxfId="47"/>
    <tableColumn id="4" xr3:uid="{00000000-0010-0000-0200-000004000000}" name="Service Category" dataDxfId="46"/>
    <tableColumn id="5" xr3:uid="{00000000-0010-0000-0200-000005000000}" name="Reported Issue" dataDxfId="45"/>
    <tableColumn id="6" xr3:uid="{00000000-0010-0000-0200-000006000000}" name="Priority" dataDxfId="44"/>
    <tableColumn id="7" xr3:uid="{00000000-0010-0000-0200-000007000000}" name="Action Taken" dataDxfId="43"/>
    <tableColumn id="8" xr3:uid="{00000000-0010-0000-0200-000008000000}" name="Vendor / Technician" dataDxfId="42"/>
    <tableColumn id="9" xr3:uid="{00000000-0010-0000-0200-000009000000}" name="Cost" dataDxfId="41"/>
    <tableColumn id="10" xr3:uid="{00000000-0010-0000-0200-00000A000000}" name="Completion Date" dataDxfId="40"/>
    <tableColumn id="11" xr3:uid="{00000000-0010-0000-0200-00000B000000}" name="Status" dataDxfId="39"/>
    <tableColumn id="12" xr3:uid="{00000000-0010-0000-0200-00000C000000}" name="Next Due Date" dataDxfId="38"/>
    <tableColumn id="13" xr3:uid="{00000000-0010-0000-0200-00000D000000}" name="Overdue?" dataDxfId="37"/>
    <tableColumn id="14" xr3:uid="{00000000-0010-0000-0200-00000E000000}" name="Remarks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eventiveSummaryTable" displayName="PreventiveSummaryTable" ref="A3:L60" headerRowDxfId="35" dataDxfId="34" totalsRowDxfId="33">
  <tableColumns count="12">
    <tableColumn id="1" xr3:uid="{00000000-0010-0000-0300-000001000000}" name="Asset / Area" dataDxfId="32"/>
    <tableColumn id="2" xr3:uid="{00000000-0010-0000-0300-000002000000}" name="Task" dataDxfId="31"/>
    <tableColumn id="3" xr3:uid="{00000000-0010-0000-0300-000003000000}" name="Frequency" dataDxfId="30"/>
    <tableColumn id="4" xr3:uid="{00000000-0010-0000-0300-000004000000}" name="Planned Date" dataDxfId="29"/>
    <tableColumn id="5" xr3:uid="{00000000-0010-0000-0300-000005000000}" name="Completed Date" dataDxfId="28"/>
    <tableColumn id="6" xr3:uid="{00000000-0010-0000-0300-000006000000}" name="Assigned To" dataDxfId="27"/>
    <tableColumn id="7" xr3:uid="{00000000-0010-0000-0300-000007000000}" name="Department" dataDxfId="26"/>
    <tableColumn id="8" xr3:uid="{00000000-0010-0000-0300-000008000000}" name="Status" dataDxfId="25"/>
    <tableColumn id="9" xr3:uid="{00000000-0010-0000-0300-000009000000}" name="Next Due Date" dataDxfId="24"/>
    <tableColumn id="10" xr3:uid="{00000000-0010-0000-0300-00000A000000}" name="Delay Days" dataDxfId="23"/>
    <tableColumn id="11" xr3:uid="{00000000-0010-0000-0300-00000B000000}" name="Overdue?" dataDxfId="22"/>
    <tableColumn id="12" xr3:uid="{00000000-0010-0000-0300-00000C000000}" name="Remarks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monthly-maintenance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monthly-maintenance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?utm_medium=leadmagnet&amp;utm_source=marketing-tool&amp;utm_campaign=monthly-maintenance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monthly-maintenance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monthly-maintenanc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showGridLines="0" workbookViewId="0">
      <selection activeCell="C11" sqref="C11"/>
    </sheetView>
  </sheetViews>
  <sheetFormatPr defaultRowHeight="13.8"/>
  <cols>
    <col min="1" max="1" width="18" customWidth="1"/>
    <col min="2" max="5" width="28" style="11" customWidth="1"/>
    <col min="6" max="7" width="15.5" style="11" customWidth="1"/>
    <col min="8" max="8" width="20.5" style="11" customWidth="1"/>
  </cols>
  <sheetData>
    <row r="1" spans="1:17" ht="13.8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5"/>
      <c r="C2" s="5"/>
      <c r="D2" s="5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2"/>
      <c r="J3" s="2"/>
      <c r="K3" s="2"/>
      <c r="L3" s="2"/>
      <c r="M3" s="2"/>
      <c r="N3" s="2"/>
      <c r="O3" s="2"/>
      <c r="P3" s="2"/>
      <c r="Q3" s="2"/>
    </row>
    <row r="4" spans="1:17" ht="39.6">
      <c r="A4" s="28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2"/>
      <c r="J4" s="2"/>
      <c r="K4" s="2"/>
      <c r="L4" s="2"/>
      <c r="M4" s="2"/>
      <c r="N4" s="2"/>
      <c r="O4" s="2"/>
      <c r="P4" s="2"/>
      <c r="Q4" s="2"/>
    </row>
    <row r="5" spans="1:17" ht="39.6">
      <c r="A5" s="28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14</v>
      </c>
      <c r="G5" s="13" t="s">
        <v>22</v>
      </c>
      <c r="H5" s="13" t="s">
        <v>23</v>
      </c>
      <c r="I5" s="2"/>
      <c r="J5" s="2"/>
      <c r="K5" s="2"/>
      <c r="L5" s="2"/>
      <c r="M5" s="2"/>
      <c r="N5" s="2"/>
      <c r="O5" s="2"/>
      <c r="P5" s="2"/>
      <c r="Q5" s="2"/>
    </row>
    <row r="6" spans="1:17" ht="39.6">
      <c r="A6" s="28" t="s">
        <v>24</v>
      </c>
      <c r="B6" s="13" t="s">
        <v>25</v>
      </c>
      <c r="C6" s="13" t="s">
        <v>26</v>
      </c>
      <c r="D6" s="13" t="s">
        <v>27</v>
      </c>
      <c r="E6" s="13" t="s">
        <v>28</v>
      </c>
      <c r="F6" s="13" t="s">
        <v>14</v>
      </c>
      <c r="G6" s="13" t="s">
        <v>22</v>
      </c>
      <c r="H6" s="13" t="s">
        <v>29</v>
      </c>
      <c r="I6" s="2"/>
      <c r="J6" s="2"/>
      <c r="K6" s="2"/>
      <c r="L6" s="2"/>
      <c r="M6" s="2"/>
      <c r="N6" s="2"/>
      <c r="O6" s="2"/>
      <c r="P6" s="2"/>
      <c r="Q6" s="2"/>
    </row>
    <row r="7" spans="1:17" ht="39.6">
      <c r="A7" s="28" t="s">
        <v>30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14</v>
      </c>
      <c r="G7" s="13" t="s">
        <v>22</v>
      </c>
      <c r="H7" s="13" t="s">
        <v>35</v>
      </c>
      <c r="I7" s="2"/>
      <c r="J7" s="2"/>
      <c r="K7" s="2"/>
      <c r="L7" s="2"/>
      <c r="M7" s="2"/>
      <c r="N7" s="2"/>
      <c r="O7" s="2"/>
      <c r="P7" s="2"/>
      <c r="Q7" s="2"/>
    </row>
    <row r="8" spans="1:17" ht="39.6">
      <c r="A8" s="28" t="s">
        <v>36</v>
      </c>
      <c r="B8" s="13" t="s">
        <v>37</v>
      </c>
      <c r="C8" s="13" t="s">
        <v>38</v>
      </c>
      <c r="D8" s="13" t="s">
        <v>39</v>
      </c>
      <c r="E8" s="13" t="s">
        <v>40</v>
      </c>
      <c r="F8" s="13" t="s">
        <v>41</v>
      </c>
      <c r="G8" s="13" t="s">
        <v>42</v>
      </c>
      <c r="H8" s="13" t="s">
        <v>43</v>
      </c>
      <c r="I8" s="2"/>
      <c r="J8" s="2"/>
      <c r="K8" s="2"/>
      <c r="L8" s="2"/>
      <c r="M8" s="2"/>
      <c r="N8" s="2"/>
      <c r="O8" s="2"/>
      <c r="P8" s="2"/>
      <c r="Q8" s="2"/>
    </row>
    <row r="9" spans="1:17">
      <c r="A9" s="2"/>
      <c r="B9" s="5"/>
      <c r="C9" s="5"/>
      <c r="D9" s="5"/>
      <c r="E9" s="5"/>
      <c r="F9" s="5"/>
      <c r="G9" s="5"/>
      <c r="H9" s="5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5"/>
      <c r="C10" s="5"/>
      <c r="D10" s="5"/>
      <c r="E10" s="5"/>
      <c r="F10" s="5"/>
      <c r="G10" s="5"/>
      <c r="H10" s="5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5"/>
      <c r="C11" s="5"/>
      <c r="D11" s="5"/>
      <c r="E11" s="5"/>
      <c r="F11" s="5"/>
      <c r="G11" s="5"/>
      <c r="H11" s="5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5"/>
      <c r="C12" s="5"/>
      <c r="D12" s="5"/>
      <c r="E12" s="5"/>
      <c r="F12" s="5"/>
      <c r="G12" s="5"/>
      <c r="H12" s="5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2"/>
      <c r="B13" s="5"/>
      <c r="C13" s="5"/>
      <c r="D13" s="5"/>
      <c r="E13" s="5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2"/>
      <c r="B14" s="5"/>
      <c r="C14" s="5"/>
      <c r="D14" s="5"/>
      <c r="E14" s="5"/>
      <c r="F14" s="5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</row>
    <row r="15" spans="1:17">
      <c r="A15" s="2"/>
      <c r="B15" s="5"/>
      <c r="C15" s="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s="2"/>
      <c r="B16" s="5"/>
      <c r="C16" s="5"/>
      <c r="D16" s="5"/>
      <c r="E16" s="5"/>
      <c r="F16" s="5"/>
      <c r="G16" s="5"/>
      <c r="H16" s="5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2"/>
      <c r="B17" s="5"/>
      <c r="C17" s="5"/>
      <c r="D17" s="5"/>
      <c r="E17" s="5"/>
      <c r="F17" s="5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2"/>
      <c r="B18" s="5"/>
      <c r="C18" s="5"/>
      <c r="D18" s="5"/>
      <c r="E18" s="5"/>
      <c r="F18" s="5"/>
      <c r="G18" s="5"/>
      <c r="H18" s="5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2"/>
      <c r="B19" s="5"/>
      <c r="C19" s="5"/>
      <c r="D19" s="5"/>
      <c r="E19" s="5"/>
      <c r="F19" s="5"/>
      <c r="G19" s="5"/>
      <c r="H19" s="5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2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2"/>
      <c r="B22" s="5"/>
      <c r="C22" s="5"/>
      <c r="D22" s="5"/>
      <c r="E22" s="5"/>
      <c r="F22" s="5"/>
      <c r="G22" s="5"/>
      <c r="H22" s="5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5"/>
      <c r="C23" s="5"/>
      <c r="D23" s="5"/>
      <c r="E23" s="5"/>
      <c r="F23" s="5"/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5"/>
      <c r="C24" s="5"/>
      <c r="D24" s="5"/>
      <c r="E24" s="5"/>
      <c r="F24" s="5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5"/>
      <c r="C25" s="5"/>
      <c r="D25" s="5"/>
      <c r="E25" s="5"/>
      <c r="F25" s="5"/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5"/>
      <c r="C26" s="5"/>
      <c r="D26" s="5"/>
      <c r="E26" s="5"/>
      <c r="F26" s="5"/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5"/>
      <c r="C27" s="5"/>
      <c r="D27" s="5"/>
      <c r="E27" s="5"/>
      <c r="F27" s="5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5"/>
      <c r="C28" s="5"/>
      <c r="D28" s="5"/>
      <c r="E28" s="5"/>
      <c r="F28" s="5"/>
      <c r="G28" s="5"/>
      <c r="H28" s="5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5"/>
      <c r="C29" s="5"/>
      <c r="D29" s="5"/>
      <c r="E29" s="5"/>
      <c r="F29" s="5"/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2"/>
      <c r="B30" s="5"/>
      <c r="C30" s="5"/>
      <c r="D30" s="5"/>
      <c r="E30" s="5"/>
      <c r="F30" s="5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"/>
      <c r="B31" s="5"/>
      <c r="C31" s="5"/>
      <c r="D31" s="5"/>
      <c r="E31" s="5"/>
      <c r="F31" s="5"/>
      <c r="G31" s="5"/>
      <c r="H31" s="5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2"/>
      <c r="B32" s="5"/>
      <c r="C32" s="5"/>
      <c r="D32" s="5"/>
      <c r="E32" s="5"/>
      <c r="F32" s="5"/>
      <c r="G32" s="5"/>
      <c r="H32" s="5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5"/>
      <c r="C33" s="5"/>
      <c r="D33" s="5"/>
      <c r="E33" s="5"/>
      <c r="F33" s="5"/>
      <c r="G33" s="5"/>
      <c r="H33" s="5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2"/>
      <c r="B34" s="5"/>
      <c r="C34" s="5"/>
      <c r="D34" s="5"/>
      <c r="E34" s="5"/>
      <c r="F34" s="5"/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2"/>
      <c r="B35" s="5"/>
      <c r="C35" s="5"/>
      <c r="D35" s="5"/>
      <c r="E35" s="5"/>
      <c r="F35" s="5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2"/>
      <c r="B36" s="5"/>
      <c r="C36" s="5"/>
      <c r="D36" s="5"/>
      <c r="E36" s="5"/>
      <c r="F36" s="5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 s="2"/>
      <c r="B37" s="5"/>
      <c r="C37" s="5"/>
      <c r="D37" s="5"/>
      <c r="E37" s="5"/>
      <c r="F37" s="5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2"/>
      <c r="B38" s="5"/>
      <c r="C38" s="5"/>
      <c r="D38" s="5"/>
      <c r="E38" s="5"/>
      <c r="F38" s="5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 s="2"/>
      <c r="B39" s="5"/>
      <c r="C39" s="5"/>
      <c r="D39" s="5"/>
      <c r="E39" s="5"/>
      <c r="F39" s="5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2"/>
      <c r="B40" s="5"/>
      <c r="C40" s="5"/>
      <c r="D40" s="5"/>
      <c r="E40" s="5"/>
      <c r="F40" s="5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s="2"/>
      <c r="B41" s="5"/>
      <c r="C41" s="5"/>
      <c r="D41" s="5"/>
      <c r="E41" s="5"/>
      <c r="F41" s="5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 s="2"/>
      <c r="B42" s="5"/>
      <c r="C42" s="5"/>
      <c r="D42" s="5"/>
      <c r="E42" s="5"/>
      <c r="F42" s="5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</row>
    <row r="43" spans="1:17">
      <c r="A43" s="2"/>
      <c r="B43" s="5"/>
      <c r="C43" s="5"/>
      <c r="D43" s="5"/>
      <c r="E43" s="5"/>
      <c r="F43" s="5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2"/>
      <c r="B44" s="5"/>
      <c r="C44" s="5"/>
      <c r="D44" s="5"/>
      <c r="E44" s="5"/>
      <c r="F44" s="5"/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2"/>
      <c r="B45" s="5"/>
      <c r="C45" s="5"/>
      <c r="D45" s="5"/>
      <c r="E45" s="5"/>
      <c r="F45" s="5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s="2"/>
      <c r="B46" s="5"/>
      <c r="C46" s="5"/>
      <c r="D46" s="5"/>
      <c r="E46" s="5"/>
      <c r="F46" s="5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</row>
    <row r="47" spans="1:17">
      <c r="A47" s="2"/>
      <c r="B47" s="5"/>
      <c r="C47" s="5"/>
      <c r="D47" s="5"/>
      <c r="E47" s="5"/>
      <c r="F47" s="5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</row>
    <row r="48" spans="1:17">
      <c r="A48" s="2"/>
      <c r="B48" s="5"/>
      <c r="C48" s="5"/>
      <c r="D48" s="5"/>
      <c r="E48" s="5"/>
      <c r="F48" s="5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/>
      <c r="B49" s="5"/>
      <c r="C49" s="5"/>
      <c r="D49" s="5"/>
      <c r="E49" s="5"/>
      <c r="F49" s="5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/>
      <c r="B50" s="5"/>
      <c r="C50" s="5"/>
      <c r="D50" s="5"/>
      <c r="E50" s="5"/>
      <c r="F50" s="5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/>
      <c r="B51" s="5"/>
      <c r="C51" s="5"/>
      <c r="D51" s="5"/>
      <c r="E51" s="5"/>
      <c r="F51" s="5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5"/>
      <c r="C52" s="5"/>
      <c r="D52" s="5"/>
      <c r="E52" s="5"/>
      <c r="F52" s="5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/>
      <c r="B53" s="5"/>
      <c r="C53" s="5"/>
      <c r="D53" s="5"/>
      <c r="E53" s="5"/>
      <c r="F53" s="5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2"/>
      <c r="B54" s="5"/>
      <c r="C54" s="5"/>
      <c r="D54" s="5"/>
      <c r="E54" s="5"/>
      <c r="F54" s="5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"/>
      <c r="B55" s="5"/>
      <c r="C55" s="5"/>
      <c r="D55" s="5"/>
      <c r="E55" s="5"/>
      <c r="F55" s="5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"/>
      <c r="B56" s="5"/>
      <c r="C56" s="5"/>
      <c r="D56" s="5"/>
      <c r="E56" s="5"/>
      <c r="F56" s="5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2"/>
      <c r="B57" s="5"/>
      <c r="C57" s="5"/>
      <c r="D57" s="5"/>
      <c r="E57" s="5"/>
      <c r="F57" s="5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2"/>
      <c r="B58" s="5"/>
      <c r="C58" s="5"/>
      <c r="D58" s="5"/>
      <c r="E58" s="5"/>
      <c r="F58" s="5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2"/>
      <c r="B59" s="5"/>
      <c r="C59" s="5"/>
      <c r="D59" s="5"/>
      <c r="E59" s="5"/>
      <c r="F59" s="5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2"/>
      <c r="B60" s="5"/>
      <c r="C60" s="5"/>
      <c r="D60" s="5"/>
      <c r="E60" s="5"/>
      <c r="F60" s="5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showGridLines="0" zoomScaleNormal="100" workbookViewId="0">
      <selection activeCell="H8" sqref="H8"/>
    </sheetView>
  </sheetViews>
  <sheetFormatPr defaultRowHeight="13.8"/>
  <cols>
    <col min="1" max="1" width="9.296875" customWidth="1"/>
    <col min="2" max="2" width="8.19921875" customWidth="1"/>
    <col min="3" max="3" width="15.5" customWidth="1"/>
    <col min="4" max="4" width="9.3984375" customWidth="1"/>
    <col min="5" max="5" width="10.8984375" customWidth="1"/>
    <col min="6" max="6" width="11" customWidth="1"/>
    <col min="7" max="7" width="14.296875" customWidth="1"/>
    <col min="8" max="8" width="24.59765625" customWidth="1"/>
    <col min="9" max="9" width="10.69921875" customWidth="1"/>
    <col min="10" max="10" width="10.3984375" customWidth="1"/>
    <col min="11" max="11" width="6.69921875" customWidth="1"/>
    <col min="12" max="12" width="7.5" customWidth="1"/>
    <col min="13" max="13" width="9.5" customWidth="1"/>
    <col min="14" max="15" width="9.19921875" customWidth="1"/>
    <col min="16" max="16" width="9" customWidth="1"/>
    <col min="17" max="17" width="9.5" customWidth="1"/>
  </cols>
  <sheetData>
    <row r="1" spans="1:17">
      <c r="A1" s="35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9" customFormat="1" ht="26.4" customHeight="1">
      <c r="A3" s="18" t="s">
        <v>44</v>
      </c>
      <c r="B3" s="18" t="s">
        <v>45</v>
      </c>
      <c r="C3" s="18" t="s">
        <v>46</v>
      </c>
      <c r="D3" s="18" t="s">
        <v>47</v>
      </c>
      <c r="E3" s="18" t="s">
        <v>48</v>
      </c>
      <c r="F3" s="18" t="s">
        <v>49</v>
      </c>
      <c r="G3" s="18" t="s">
        <v>50</v>
      </c>
      <c r="H3" s="18" t="s">
        <v>51</v>
      </c>
      <c r="I3" s="18" t="s">
        <v>52</v>
      </c>
      <c r="J3" s="18" t="s">
        <v>53</v>
      </c>
      <c r="K3" s="18" t="s">
        <v>54</v>
      </c>
      <c r="L3" s="18" t="s">
        <v>55</v>
      </c>
      <c r="M3" s="18" t="s">
        <v>56</v>
      </c>
      <c r="N3" s="18" t="s">
        <v>57</v>
      </c>
      <c r="O3" s="18" t="s">
        <v>58</v>
      </c>
      <c r="P3" s="18" t="s">
        <v>59</v>
      </c>
      <c r="Q3" s="18" t="s">
        <v>60</v>
      </c>
    </row>
    <row r="4" spans="1:17" s="17" customFormat="1" ht="52.8">
      <c r="A4" s="12">
        <v>46144</v>
      </c>
      <c r="B4" s="13" t="s">
        <v>61</v>
      </c>
      <c r="C4" s="13" t="s">
        <v>62</v>
      </c>
      <c r="D4" s="13" t="s">
        <v>63</v>
      </c>
      <c r="E4" s="13" t="s">
        <v>64</v>
      </c>
      <c r="F4" s="13" t="s">
        <v>65</v>
      </c>
      <c r="G4" s="13" t="s">
        <v>66</v>
      </c>
      <c r="H4" s="13" t="s">
        <v>67</v>
      </c>
      <c r="I4" s="13" t="s">
        <v>68</v>
      </c>
      <c r="J4" s="13" t="s">
        <v>69</v>
      </c>
      <c r="K4" s="14">
        <v>75</v>
      </c>
      <c r="L4" s="15">
        <v>3</v>
      </c>
      <c r="M4" s="16">
        <v>46144</v>
      </c>
      <c r="N4" s="13" t="s">
        <v>70</v>
      </c>
      <c r="O4" s="16">
        <v>46175</v>
      </c>
      <c r="P4" s="13" t="str">
        <f t="shared" ref="P4:P35" ca="1" si="0">IF(AND(O4&lt;&gt;"",N4&lt;&gt;"",O4&lt;TODAY(),N4&lt;&gt;"Completed"),"Overdue","On Track")</f>
        <v>On Track</v>
      </c>
      <c r="Q4" s="13" t="s">
        <v>71</v>
      </c>
    </row>
    <row r="5" spans="1:17" s="17" customFormat="1" ht="52.8">
      <c r="A5" s="12">
        <v>46146</v>
      </c>
      <c r="B5" s="13" t="s">
        <v>61</v>
      </c>
      <c r="C5" s="13" t="s">
        <v>72</v>
      </c>
      <c r="D5" s="13" t="s">
        <v>73</v>
      </c>
      <c r="E5" s="13" t="s">
        <v>74</v>
      </c>
      <c r="F5" s="13" t="s">
        <v>75</v>
      </c>
      <c r="G5" s="13" t="s">
        <v>76</v>
      </c>
      <c r="H5" s="13" t="s">
        <v>77</v>
      </c>
      <c r="I5" s="13" t="s">
        <v>78</v>
      </c>
      <c r="J5" s="13" t="s">
        <v>79</v>
      </c>
      <c r="K5" s="14">
        <v>28</v>
      </c>
      <c r="L5" s="15">
        <v>0</v>
      </c>
      <c r="M5" s="16">
        <v>46146</v>
      </c>
      <c r="N5" s="13" t="s">
        <v>70</v>
      </c>
      <c r="O5" s="16">
        <v>46238</v>
      </c>
      <c r="P5" s="13" t="str">
        <f t="shared" ca="1" si="0"/>
        <v>On Track</v>
      </c>
      <c r="Q5" s="13" t="s">
        <v>80</v>
      </c>
    </row>
    <row r="6" spans="1:17" s="17" customFormat="1" ht="26.4">
      <c r="A6" s="12">
        <v>46149</v>
      </c>
      <c r="B6" s="13" t="s">
        <v>61</v>
      </c>
      <c r="C6" s="13" t="s">
        <v>81</v>
      </c>
      <c r="D6" s="13" t="s">
        <v>82</v>
      </c>
      <c r="E6" s="13" t="s">
        <v>64</v>
      </c>
      <c r="F6" s="13" t="s">
        <v>65</v>
      </c>
      <c r="G6" s="13" t="s">
        <v>83</v>
      </c>
      <c r="H6" s="13" t="s">
        <v>84</v>
      </c>
      <c r="I6" s="13" t="s">
        <v>85</v>
      </c>
      <c r="J6" s="13" t="s">
        <v>86</v>
      </c>
      <c r="K6" s="14">
        <v>110</v>
      </c>
      <c r="L6" s="15">
        <v>5</v>
      </c>
      <c r="M6" s="16"/>
      <c r="N6" s="13" t="s">
        <v>87</v>
      </c>
      <c r="O6" s="16">
        <v>46154</v>
      </c>
      <c r="P6" s="13" t="str">
        <f t="shared" ca="1" si="0"/>
        <v>Overdue</v>
      </c>
      <c r="Q6" s="13" t="s">
        <v>88</v>
      </c>
    </row>
    <row r="7" spans="1:17" s="17" customFormat="1" ht="26.4">
      <c r="A7" s="12">
        <v>46151</v>
      </c>
      <c r="B7" s="13" t="s">
        <v>61</v>
      </c>
      <c r="C7" s="13" t="s">
        <v>89</v>
      </c>
      <c r="D7" s="13" t="s">
        <v>90</v>
      </c>
      <c r="E7" s="13" t="s">
        <v>91</v>
      </c>
      <c r="F7" s="13" t="s">
        <v>92</v>
      </c>
      <c r="G7" s="13" t="s">
        <v>93</v>
      </c>
      <c r="H7" s="13" t="s">
        <v>94</v>
      </c>
      <c r="I7" s="13" t="s">
        <v>95</v>
      </c>
      <c r="J7" s="13" t="s">
        <v>96</v>
      </c>
      <c r="K7" s="14">
        <v>35</v>
      </c>
      <c r="L7" s="15">
        <v>0.5</v>
      </c>
      <c r="M7" s="16">
        <v>46151</v>
      </c>
      <c r="N7" s="13" t="s">
        <v>70</v>
      </c>
      <c r="O7" s="16">
        <v>46182</v>
      </c>
      <c r="P7" s="13" t="str">
        <f t="shared" ca="1" si="0"/>
        <v>On Track</v>
      </c>
      <c r="Q7" s="13" t="s">
        <v>97</v>
      </c>
    </row>
    <row r="8" spans="1:17" s="17" customFormat="1" ht="39.6">
      <c r="A8" s="12">
        <v>46155</v>
      </c>
      <c r="B8" s="13" t="s">
        <v>61</v>
      </c>
      <c r="C8" s="13" t="s">
        <v>98</v>
      </c>
      <c r="D8" s="13" t="s">
        <v>99</v>
      </c>
      <c r="E8" s="13" t="s">
        <v>64</v>
      </c>
      <c r="F8" s="13" t="s">
        <v>100</v>
      </c>
      <c r="G8" s="13" t="s">
        <v>101</v>
      </c>
      <c r="H8" s="13" t="s">
        <v>102</v>
      </c>
      <c r="I8" s="13" t="s">
        <v>103</v>
      </c>
      <c r="J8" s="13" t="s">
        <v>104</v>
      </c>
      <c r="K8" s="14">
        <v>45</v>
      </c>
      <c r="L8" s="15">
        <v>2</v>
      </c>
      <c r="M8" s="16">
        <v>46155</v>
      </c>
      <c r="N8" s="13" t="s">
        <v>70</v>
      </c>
      <c r="O8" s="16">
        <v>46186</v>
      </c>
      <c r="P8" s="13" t="str">
        <f t="shared" ca="1" si="0"/>
        <v>On Track</v>
      </c>
      <c r="Q8" s="13" t="s">
        <v>105</v>
      </c>
    </row>
    <row r="9" spans="1:17" s="17" customFormat="1" ht="26.4">
      <c r="A9" s="12">
        <v>46159</v>
      </c>
      <c r="B9" s="13" t="s">
        <v>61</v>
      </c>
      <c r="C9" s="13" t="s">
        <v>106</v>
      </c>
      <c r="D9" s="13" t="s">
        <v>107</v>
      </c>
      <c r="E9" s="13" t="s">
        <v>91</v>
      </c>
      <c r="F9" s="13" t="s">
        <v>75</v>
      </c>
      <c r="G9" s="13" t="s">
        <v>108</v>
      </c>
      <c r="H9" s="13" t="s">
        <v>109</v>
      </c>
      <c r="I9" s="13" t="s">
        <v>110</v>
      </c>
      <c r="J9" s="13" t="s">
        <v>111</v>
      </c>
      <c r="K9" s="14">
        <v>0</v>
      </c>
      <c r="L9" s="15">
        <v>0</v>
      </c>
      <c r="M9" s="16">
        <v>46159</v>
      </c>
      <c r="N9" s="13" t="s">
        <v>70</v>
      </c>
      <c r="O9" s="16">
        <v>46190</v>
      </c>
      <c r="P9" s="13" t="str">
        <f t="shared" ca="1" si="0"/>
        <v>On Track</v>
      </c>
      <c r="Q9" s="13" t="s">
        <v>112</v>
      </c>
    </row>
    <row r="10" spans="1:17" s="17" customFormat="1" ht="52.8">
      <c r="A10" s="12">
        <v>46162</v>
      </c>
      <c r="B10" s="13" t="s">
        <v>61</v>
      </c>
      <c r="C10" s="13" t="s">
        <v>113</v>
      </c>
      <c r="D10" s="13" t="s">
        <v>114</v>
      </c>
      <c r="E10" s="13" t="s">
        <v>74</v>
      </c>
      <c r="F10" s="13" t="s">
        <v>92</v>
      </c>
      <c r="G10" s="13" t="s">
        <v>115</v>
      </c>
      <c r="H10" s="13" t="s">
        <v>116</v>
      </c>
      <c r="I10" s="13" t="s">
        <v>68</v>
      </c>
      <c r="J10" s="13" t="s">
        <v>117</v>
      </c>
      <c r="K10" s="14">
        <v>22</v>
      </c>
      <c r="L10" s="15">
        <v>1</v>
      </c>
      <c r="M10" s="16"/>
      <c r="N10" s="13" t="s">
        <v>118</v>
      </c>
      <c r="O10" s="16">
        <v>46162</v>
      </c>
      <c r="P10" s="13" t="str">
        <f t="shared" ca="1" si="0"/>
        <v>On Track</v>
      </c>
      <c r="Q10" s="13" t="s">
        <v>119</v>
      </c>
    </row>
    <row r="11" spans="1:17" s="17" customFormat="1" ht="39.6">
      <c r="A11" s="12">
        <v>46166</v>
      </c>
      <c r="B11" s="13" t="s">
        <v>61</v>
      </c>
      <c r="C11" s="13" t="s">
        <v>120</v>
      </c>
      <c r="D11" s="13" t="s">
        <v>121</v>
      </c>
      <c r="E11" s="13" t="s">
        <v>122</v>
      </c>
      <c r="F11" s="13" t="s">
        <v>123</v>
      </c>
      <c r="G11" s="13" t="s">
        <v>124</v>
      </c>
      <c r="H11" s="13" t="s">
        <v>125</v>
      </c>
      <c r="I11" s="13" t="s">
        <v>78</v>
      </c>
      <c r="J11" s="13" t="s">
        <v>126</v>
      </c>
      <c r="K11" s="14">
        <v>60</v>
      </c>
      <c r="L11" s="15">
        <v>0</v>
      </c>
      <c r="M11" s="16">
        <v>46166</v>
      </c>
      <c r="N11" s="13" t="s">
        <v>70</v>
      </c>
      <c r="O11" s="16">
        <v>46197</v>
      </c>
      <c r="P11" s="13" t="str">
        <f t="shared" ca="1" si="0"/>
        <v>On Track</v>
      </c>
      <c r="Q11" s="13" t="s">
        <v>127</v>
      </c>
    </row>
    <row r="12" spans="1:17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7"/>
      <c r="M12" s="4"/>
      <c r="N12" s="5"/>
      <c r="O12" s="4"/>
      <c r="P12" s="5" t="str">
        <f t="shared" ca="1" si="0"/>
        <v>On Track</v>
      </c>
      <c r="Q12" s="5"/>
    </row>
    <row r="13" spans="1:17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7"/>
      <c r="M13" s="4"/>
      <c r="N13" s="5"/>
      <c r="O13" s="4"/>
      <c r="P13" s="5" t="str">
        <f t="shared" ca="1" si="0"/>
        <v>On Track</v>
      </c>
      <c r="Q13" s="5"/>
    </row>
    <row r="14" spans="1:17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7"/>
      <c r="M14" s="4"/>
      <c r="N14" s="5"/>
      <c r="O14" s="4"/>
      <c r="P14" s="5" t="str">
        <f t="shared" ca="1" si="0"/>
        <v>On Track</v>
      </c>
      <c r="Q14" s="5"/>
    </row>
    <row r="15" spans="1:17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7"/>
      <c r="M15" s="4"/>
      <c r="N15" s="5"/>
      <c r="O15" s="4"/>
      <c r="P15" s="5" t="str">
        <f t="shared" ca="1" si="0"/>
        <v>On Track</v>
      </c>
      <c r="Q15" s="5"/>
    </row>
    <row r="16" spans="1:17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7"/>
      <c r="M16" s="4"/>
      <c r="N16" s="5"/>
      <c r="O16" s="4"/>
      <c r="P16" s="5" t="str">
        <f t="shared" ca="1" si="0"/>
        <v>On Track</v>
      </c>
      <c r="Q16" s="5"/>
    </row>
    <row r="17" spans="1:17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7"/>
      <c r="M17" s="4"/>
      <c r="N17" s="5"/>
      <c r="O17" s="4"/>
      <c r="P17" s="5" t="str">
        <f t="shared" ca="1" si="0"/>
        <v>On Track</v>
      </c>
      <c r="Q17" s="5"/>
    </row>
    <row r="18" spans="1:17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7"/>
      <c r="M18" s="4"/>
      <c r="N18" s="5"/>
      <c r="O18" s="4"/>
      <c r="P18" s="5" t="str">
        <f t="shared" ca="1" si="0"/>
        <v>On Track</v>
      </c>
      <c r="Q18" s="5"/>
    </row>
    <row r="19" spans="1:17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7"/>
      <c r="M19" s="4"/>
      <c r="N19" s="5"/>
      <c r="O19" s="4"/>
      <c r="P19" s="5" t="str">
        <f t="shared" ca="1" si="0"/>
        <v>On Track</v>
      </c>
      <c r="Q19" s="5"/>
    </row>
    <row r="20" spans="1:17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7"/>
      <c r="M20" s="4"/>
      <c r="N20" s="5"/>
      <c r="O20" s="4"/>
      <c r="P20" s="5" t="str">
        <f t="shared" ca="1" si="0"/>
        <v>On Track</v>
      </c>
      <c r="Q20" s="5"/>
    </row>
    <row r="21" spans="1:17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7"/>
      <c r="M21" s="4"/>
      <c r="N21" s="5"/>
      <c r="O21" s="4"/>
      <c r="P21" s="5" t="str">
        <f t="shared" ca="1" si="0"/>
        <v>On Track</v>
      </c>
      <c r="Q21" s="5"/>
    </row>
    <row r="22" spans="1:17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7"/>
      <c r="M22" s="4"/>
      <c r="N22" s="5"/>
      <c r="O22" s="4"/>
      <c r="P22" s="5" t="str">
        <f t="shared" ca="1" si="0"/>
        <v>On Track</v>
      </c>
      <c r="Q22" s="5"/>
    </row>
    <row r="23" spans="1:17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7"/>
      <c r="M23" s="4"/>
      <c r="N23" s="5"/>
      <c r="O23" s="4"/>
      <c r="P23" s="5" t="str">
        <f t="shared" ca="1" si="0"/>
        <v>On Track</v>
      </c>
      <c r="Q23" s="5"/>
    </row>
    <row r="24" spans="1:17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  <c r="L24" s="7"/>
      <c r="M24" s="4"/>
      <c r="N24" s="5"/>
      <c r="O24" s="4"/>
      <c r="P24" s="5" t="str">
        <f t="shared" ca="1" si="0"/>
        <v>On Track</v>
      </c>
      <c r="Q24" s="5"/>
    </row>
    <row r="25" spans="1:17">
      <c r="A25" s="4"/>
      <c r="B25" s="5"/>
      <c r="C25" s="5"/>
      <c r="D25" s="5"/>
      <c r="E25" s="5"/>
      <c r="F25" s="5"/>
      <c r="G25" s="5"/>
      <c r="H25" s="5"/>
      <c r="I25" s="5"/>
      <c r="J25" s="5"/>
      <c r="K25" s="6"/>
      <c r="L25" s="7"/>
      <c r="M25" s="4"/>
      <c r="N25" s="5"/>
      <c r="O25" s="4"/>
      <c r="P25" s="5" t="str">
        <f t="shared" ca="1" si="0"/>
        <v>On Track</v>
      </c>
      <c r="Q25" s="5"/>
    </row>
    <row r="26" spans="1:17">
      <c r="A26" s="4"/>
      <c r="B26" s="5"/>
      <c r="C26" s="5"/>
      <c r="D26" s="5"/>
      <c r="E26" s="5"/>
      <c r="F26" s="5"/>
      <c r="G26" s="5"/>
      <c r="H26" s="5"/>
      <c r="I26" s="5"/>
      <c r="J26" s="5"/>
      <c r="K26" s="6"/>
      <c r="L26" s="7"/>
      <c r="M26" s="4"/>
      <c r="N26" s="5"/>
      <c r="O26" s="4"/>
      <c r="P26" s="5" t="str">
        <f t="shared" ca="1" si="0"/>
        <v>On Track</v>
      </c>
      <c r="Q26" s="5"/>
    </row>
    <row r="27" spans="1:17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  <c r="L27" s="7"/>
      <c r="M27" s="4"/>
      <c r="N27" s="5"/>
      <c r="O27" s="4"/>
      <c r="P27" s="5" t="str">
        <f t="shared" ca="1" si="0"/>
        <v>On Track</v>
      </c>
      <c r="Q27" s="5"/>
    </row>
    <row r="28" spans="1:17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  <c r="L28" s="7"/>
      <c r="M28" s="4"/>
      <c r="N28" s="5"/>
      <c r="O28" s="4"/>
      <c r="P28" s="5" t="str">
        <f t="shared" ca="1" si="0"/>
        <v>On Track</v>
      </c>
      <c r="Q28" s="5"/>
    </row>
    <row r="29" spans="1:17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  <c r="L29" s="7"/>
      <c r="M29" s="4"/>
      <c r="N29" s="5"/>
      <c r="O29" s="4"/>
      <c r="P29" s="5" t="str">
        <f t="shared" ca="1" si="0"/>
        <v>On Track</v>
      </c>
      <c r="Q29" s="5"/>
    </row>
    <row r="30" spans="1:17">
      <c r="A30" s="4"/>
      <c r="B30" s="5"/>
      <c r="C30" s="5"/>
      <c r="D30" s="5"/>
      <c r="E30" s="5"/>
      <c r="F30" s="5"/>
      <c r="G30" s="5"/>
      <c r="H30" s="5"/>
      <c r="I30" s="5"/>
      <c r="J30" s="5"/>
      <c r="K30" s="6"/>
      <c r="L30" s="7"/>
      <c r="M30" s="4"/>
      <c r="N30" s="5"/>
      <c r="O30" s="4"/>
      <c r="P30" s="5" t="str">
        <f t="shared" ca="1" si="0"/>
        <v>On Track</v>
      </c>
      <c r="Q30" s="5"/>
    </row>
    <row r="31" spans="1:17">
      <c r="A31" s="4"/>
      <c r="B31" s="5"/>
      <c r="C31" s="5"/>
      <c r="D31" s="5"/>
      <c r="E31" s="5"/>
      <c r="F31" s="5"/>
      <c r="G31" s="5"/>
      <c r="H31" s="5"/>
      <c r="I31" s="5"/>
      <c r="J31" s="5"/>
      <c r="K31" s="6"/>
      <c r="L31" s="7"/>
      <c r="M31" s="4"/>
      <c r="N31" s="5"/>
      <c r="O31" s="4"/>
      <c r="P31" s="5" t="str">
        <f t="shared" ca="1" si="0"/>
        <v>On Track</v>
      </c>
      <c r="Q31" s="5"/>
    </row>
    <row r="32" spans="1:17">
      <c r="A32" s="4"/>
      <c r="B32" s="5"/>
      <c r="C32" s="5"/>
      <c r="D32" s="5"/>
      <c r="E32" s="5"/>
      <c r="F32" s="5"/>
      <c r="G32" s="5"/>
      <c r="H32" s="5"/>
      <c r="I32" s="5"/>
      <c r="J32" s="5"/>
      <c r="K32" s="6"/>
      <c r="L32" s="7"/>
      <c r="M32" s="4"/>
      <c r="N32" s="5"/>
      <c r="O32" s="4"/>
      <c r="P32" s="5" t="str">
        <f t="shared" ca="1" si="0"/>
        <v>On Track</v>
      </c>
      <c r="Q32" s="5"/>
    </row>
    <row r="33" spans="1:17">
      <c r="A33" s="4"/>
      <c r="B33" s="5"/>
      <c r="C33" s="5"/>
      <c r="D33" s="5"/>
      <c r="E33" s="5"/>
      <c r="F33" s="5"/>
      <c r="G33" s="5"/>
      <c r="H33" s="5"/>
      <c r="I33" s="5"/>
      <c r="J33" s="5"/>
      <c r="K33" s="6"/>
      <c r="L33" s="7"/>
      <c r="M33" s="4"/>
      <c r="N33" s="5"/>
      <c r="O33" s="4"/>
      <c r="P33" s="5" t="str">
        <f t="shared" ca="1" si="0"/>
        <v>On Track</v>
      </c>
      <c r="Q33" s="5"/>
    </row>
    <row r="34" spans="1:17">
      <c r="A34" s="8"/>
      <c r="B34" s="2"/>
      <c r="C34" s="2"/>
      <c r="D34" s="2"/>
      <c r="E34" s="2"/>
      <c r="F34" s="2"/>
      <c r="G34" s="2"/>
      <c r="H34" s="2"/>
      <c r="I34" s="2"/>
      <c r="J34" s="2"/>
      <c r="K34" s="9"/>
      <c r="L34" s="10"/>
      <c r="M34" s="8"/>
      <c r="N34" s="2"/>
      <c r="O34" s="8"/>
      <c r="P34" s="2" t="str">
        <f t="shared" ca="1" si="0"/>
        <v>On Track</v>
      </c>
      <c r="Q34" s="2"/>
    </row>
    <row r="35" spans="1:17">
      <c r="A35" s="8"/>
      <c r="B35" s="2"/>
      <c r="C35" s="2"/>
      <c r="D35" s="2"/>
      <c r="E35" s="2"/>
      <c r="F35" s="2"/>
      <c r="G35" s="2"/>
      <c r="H35" s="2"/>
      <c r="I35" s="2"/>
      <c r="J35" s="2"/>
      <c r="K35" s="9"/>
      <c r="L35" s="10"/>
      <c r="M35" s="8"/>
      <c r="N35" s="2"/>
      <c r="O35" s="8"/>
      <c r="P35" s="2" t="str">
        <f t="shared" ca="1" si="0"/>
        <v>On Track</v>
      </c>
      <c r="Q35" s="2"/>
    </row>
    <row r="36" spans="1:17">
      <c r="A36" s="8"/>
      <c r="B36" s="2"/>
      <c r="C36" s="2"/>
      <c r="D36" s="2"/>
      <c r="E36" s="2"/>
      <c r="F36" s="2"/>
      <c r="G36" s="2"/>
      <c r="H36" s="2"/>
      <c r="I36" s="2"/>
      <c r="J36" s="2"/>
      <c r="K36" s="9"/>
      <c r="L36" s="10"/>
      <c r="M36" s="8"/>
      <c r="N36" s="2"/>
      <c r="O36" s="8"/>
      <c r="P36" s="2" t="str">
        <f t="shared" ref="P36:P60" ca="1" si="1">IF(AND(O36&lt;&gt;"",N36&lt;&gt;"",O36&lt;TODAY(),N36&lt;&gt;"Completed"),"Overdue","On Track")</f>
        <v>On Track</v>
      </c>
      <c r="Q36" s="2"/>
    </row>
    <row r="37" spans="1:17">
      <c r="A37" s="8"/>
      <c r="B37" s="2"/>
      <c r="C37" s="2"/>
      <c r="D37" s="2"/>
      <c r="E37" s="2"/>
      <c r="F37" s="2"/>
      <c r="G37" s="2"/>
      <c r="H37" s="2"/>
      <c r="I37" s="2"/>
      <c r="J37" s="2"/>
      <c r="K37" s="9"/>
      <c r="L37" s="10"/>
      <c r="M37" s="8"/>
      <c r="N37" s="2"/>
      <c r="O37" s="8"/>
      <c r="P37" s="2" t="str">
        <f t="shared" ca="1" si="1"/>
        <v>On Track</v>
      </c>
      <c r="Q37" s="2"/>
    </row>
    <row r="38" spans="1:17">
      <c r="A38" s="8"/>
      <c r="B38" s="2"/>
      <c r="C38" s="2"/>
      <c r="D38" s="2"/>
      <c r="E38" s="2"/>
      <c r="F38" s="2"/>
      <c r="G38" s="2"/>
      <c r="H38" s="2"/>
      <c r="I38" s="2"/>
      <c r="J38" s="2"/>
      <c r="K38" s="9"/>
      <c r="L38" s="10"/>
      <c r="M38" s="8"/>
      <c r="N38" s="2"/>
      <c r="O38" s="8"/>
      <c r="P38" s="2" t="str">
        <f t="shared" ca="1" si="1"/>
        <v>On Track</v>
      </c>
      <c r="Q38" s="2"/>
    </row>
    <row r="39" spans="1:17">
      <c r="A39" s="8"/>
      <c r="B39" s="2"/>
      <c r="C39" s="2"/>
      <c r="D39" s="2"/>
      <c r="E39" s="2"/>
      <c r="F39" s="2"/>
      <c r="G39" s="2"/>
      <c r="H39" s="2"/>
      <c r="I39" s="2"/>
      <c r="J39" s="2"/>
      <c r="K39" s="9"/>
      <c r="L39" s="10"/>
      <c r="M39" s="8"/>
      <c r="N39" s="2"/>
      <c r="O39" s="8"/>
      <c r="P39" s="2" t="str">
        <f t="shared" ca="1" si="1"/>
        <v>On Track</v>
      </c>
      <c r="Q39" s="2"/>
    </row>
    <row r="40" spans="1:17">
      <c r="A40" s="8"/>
      <c r="B40" s="2"/>
      <c r="C40" s="2"/>
      <c r="D40" s="2"/>
      <c r="E40" s="2"/>
      <c r="F40" s="2"/>
      <c r="G40" s="2"/>
      <c r="H40" s="2"/>
      <c r="I40" s="2"/>
      <c r="J40" s="2"/>
      <c r="K40" s="9"/>
      <c r="L40" s="10"/>
      <c r="M40" s="8"/>
      <c r="N40" s="2"/>
      <c r="O40" s="8"/>
      <c r="P40" s="2" t="str">
        <f t="shared" ca="1" si="1"/>
        <v>On Track</v>
      </c>
      <c r="Q40" s="2"/>
    </row>
    <row r="41" spans="1:17">
      <c r="A41" s="8"/>
      <c r="B41" s="2"/>
      <c r="C41" s="2"/>
      <c r="D41" s="2"/>
      <c r="E41" s="2"/>
      <c r="F41" s="2"/>
      <c r="G41" s="2"/>
      <c r="H41" s="2"/>
      <c r="I41" s="2"/>
      <c r="J41" s="2"/>
      <c r="K41" s="9"/>
      <c r="L41" s="10"/>
      <c r="M41" s="8"/>
      <c r="N41" s="2"/>
      <c r="O41" s="8"/>
      <c r="P41" s="2" t="str">
        <f t="shared" ca="1" si="1"/>
        <v>On Track</v>
      </c>
      <c r="Q41" s="2"/>
    </row>
    <row r="42" spans="1:17">
      <c r="A42" s="8"/>
      <c r="B42" s="2"/>
      <c r="C42" s="2"/>
      <c r="D42" s="2"/>
      <c r="E42" s="2"/>
      <c r="F42" s="2"/>
      <c r="G42" s="2"/>
      <c r="H42" s="2"/>
      <c r="I42" s="2"/>
      <c r="J42" s="2"/>
      <c r="K42" s="9"/>
      <c r="L42" s="10"/>
      <c r="M42" s="8"/>
      <c r="N42" s="2"/>
      <c r="O42" s="8"/>
      <c r="P42" s="2" t="str">
        <f t="shared" ca="1" si="1"/>
        <v>On Track</v>
      </c>
      <c r="Q42" s="2"/>
    </row>
    <row r="43" spans="1:17">
      <c r="A43" s="8"/>
      <c r="B43" s="2"/>
      <c r="C43" s="2"/>
      <c r="D43" s="2"/>
      <c r="E43" s="2"/>
      <c r="F43" s="2"/>
      <c r="G43" s="2"/>
      <c r="H43" s="2"/>
      <c r="I43" s="2"/>
      <c r="J43" s="2"/>
      <c r="K43" s="9"/>
      <c r="L43" s="10"/>
      <c r="M43" s="8"/>
      <c r="N43" s="2"/>
      <c r="O43" s="8"/>
      <c r="P43" s="2" t="str">
        <f t="shared" ca="1" si="1"/>
        <v>On Track</v>
      </c>
      <c r="Q43" s="2"/>
    </row>
    <row r="44" spans="1:17">
      <c r="A44" s="8"/>
      <c r="B44" s="2"/>
      <c r="C44" s="2"/>
      <c r="D44" s="2"/>
      <c r="E44" s="2"/>
      <c r="F44" s="2"/>
      <c r="G44" s="2"/>
      <c r="H44" s="2"/>
      <c r="I44" s="2"/>
      <c r="J44" s="2"/>
      <c r="K44" s="9"/>
      <c r="L44" s="10"/>
      <c r="M44" s="8"/>
      <c r="N44" s="2"/>
      <c r="O44" s="8"/>
      <c r="P44" s="2" t="str">
        <f t="shared" ca="1" si="1"/>
        <v>On Track</v>
      </c>
      <c r="Q44" s="2"/>
    </row>
    <row r="45" spans="1:17">
      <c r="A45" s="8"/>
      <c r="B45" s="2"/>
      <c r="C45" s="2"/>
      <c r="D45" s="2"/>
      <c r="E45" s="2"/>
      <c r="F45" s="2"/>
      <c r="G45" s="2"/>
      <c r="H45" s="2"/>
      <c r="I45" s="2"/>
      <c r="J45" s="2"/>
      <c r="K45" s="9"/>
      <c r="L45" s="10"/>
      <c r="M45" s="8"/>
      <c r="N45" s="2"/>
      <c r="O45" s="8"/>
      <c r="P45" s="2" t="str">
        <f t="shared" ca="1" si="1"/>
        <v>On Track</v>
      </c>
      <c r="Q45" s="2"/>
    </row>
    <row r="46" spans="1:17">
      <c r="A46" s="8"/>
      <c r="B46" s="2"/>
      <c r="C46" s="2"/>
      <c r="D46" s="2"/>
      <c r="E46" s="2"/>
      <c r="F46" s="2"/>
      <c r="G46" s="2"/>
      <c r="H46" s="2"/>
      <c r="I46" s="2"/>
      <c r="J46" s="2"/>
      <c r="K46" s="9"/>
      <c r="L46" s="10"/>
      <c r="M46" s="8"/>
      <c r="N46" s="2"/>
      <c r="O46" s="8"/>
      <c r="P46" s="2" t="str">
        <f t="shared" ca="1" si="1"/>
        <v>On Track</v>
      </c>
      <c r="Q46" s="2"/>
    </row>
    <row r="47" spans="1:17">
      <c r="A47" s="8"/>
      <c r="B47" s="2"/>
      <c r="C47" s="2"/>
      <c r="D47" s="2"/>
      <c r="E47" s="2"/>
      <c r="F47" s="2"/>
      <c r="G47" s="2"/>
      <c r="H47" s="2"/>
      <c r="I47" s="2"/>
      <c r="J47" s="2"/>
      <c r="K47" s="9"/>
      <c r="L47" s="10"/>
      <c r="M47" s="8"/>
      <c r="N47" s="2"/>
      <c r="O47" s="8"/>
      <c r="P47" s="2" t="str">
        <f t="shared" ca="1" si="1"/>
        <v>On Track</v>
      </c>
      <c r="Q47" s="2"/>
    </row>
    <row r="48" spans="1:17">
      <c r="A48" s="8"/>
      <c r="B48" s="2"/>
      <c r="C48" s="2"/>
      <c r="D48" s="2"/>
      <c r="E48" s="2"/>
      <c r="F48" s="2"/>
      <c r="G48" s="2"/>
      <c r="H48" s="2"/>
      <c r="I48" s="2"/>
      <c r="J48" s="2"/>
      <c r="K48" s="9"/>
      <c r="L48" s="10"/>
      <c r="M48" s="8"/>
      <c r="N48" s="2"/>
      <c r="O48" s="8"/>
      <c r="P48" s="2" t="str">
        <f t="shared" ca="1" si="1"/>
        <v>On Track</v>
      </c>
      <c r="Q48" s="2"/>
    </row>
    <row r="49" spans="1:17">
      <c r="A49" s="8"/>
      <c r="B49" s="2"/>
      <c r="C49" s="2"/>
      <c r="D49" s="2"/>
      <c r="E49" s="2"/>
      <c r="F49" s="2"/>
      <c r="G49" s="2"/>
      <c r="H49" s="2"/>
      <c r="I49" s="2"/>
      <c r="J49" s="2"/>
      <c r="K49" s="9"/>
      <c r="L49" s="10"/>
      <c r="M49" s="8"/>
      <c r="N49" s="2"/>
      <c r="O49" s="8"/>
      <c r="P49" s="2" t="str">
        <f t="shared" ca="1" si="1"/>
        <v>On Track</v>
      </c>
      <c r="Q49" s="2"/>
    </row>
    <row r="50" spans="1:17">
      <c r="A50" s="8"/>
      <c r="B50" s="2"/>
      <c r="C50" s="2"/>
      <c r="D50" s="2"/>
      <c r="E50" s="2"/>
      <c r="F50" s="2"/>
      <c r="G50" s="2"/>
      <c r="H50" s="2"/>
      <c r="I50" s="2"/>
      <c r="J50" s="2"/>
      <c r="K50" s="9"/>
      <c r="L50" s="10"/>
      <c r="M50" s="8"/>
      <c r="N50" s="2"/>
      <c r="O50" s="8"/>
      <c r="P50" s="2" t="str">
        <f t="shared" ca="1" si="1"/>
        <v>On Track</v>
      </c>
      <c r="Q50" s="2"/>
    </row>
    <row r="51" spans="1:17">
      <c r="A51" s="8"/>
      <c r="B51" s="2"/>
      <c r="C51" s="2"/>
      <c r="D51" s="2"/>
      <c r="E51" s="2"/>
      <c r="F51" s="2"/>
      <c r="G51" s="2"/>
      <c r="H51" s="2"/>
      <c r="I51" s="2"/>
      <c r="J51" s="2"/>
      <c r="K51" s="9"/>
      <c r="L51" s="10"/>
      <c r="M51" s="8"/>
      <c r="N51" s="2"/>
      <c r="O51" s="8"/>
      <c r="P51" s="2" t="str">
        <f t="shared" ca="1" si="1"/>
        <v>On Track</v>
      </c>
      <c r="Q51" s="2"/>
    </row>
    <row r="52" spans="1:17">
      <c r="A52" s="8"/>
      <c r="B52" s="2"/>
      <c r="C52" s="2"/>
      <c r="D52" s="2"/>
      <c r="E52" s="2"/>
      <c r="F52" s="2"/>
      <c r="G52" s="2"/>
      <c r="H52" s="2"/>
      <c r="I52" s="2"/>
      <c r="J52" s="2"/>
      <c r="K52" s="9"/>
      <c r="L52" s="10"/>
      <c r="M52" s="8"/>
      <c r="N52" s="2"/>
      <c r="O52" s="8"/>
      <c r="P52" s="2" t="str">
        <f t="shared" ca="1" si="1"/>
        <v>On Track</v>
      </c>
      <c r="Q52" s="2"/>
    </row>
    <row r="53" spans="1:17">
      <c r="A53" s="8"/>
      <c r="B53" s="2"/>
      <c r="C53" s="2"/>
      <c r="D53" s="2"/>
      <c r="E53" s="2"/>
      <c r="F53" s="2"/>
      <c r="G53" s="2"/>
      <c r="H53" s="2"/>
      <c r="I53" s="2"/>
      <c r="J53" s="2"/>
      <c r="K53" s="9"/>
      <c r="L53" s="10"/>
      <c r="M53" s="8"/>
      <c r="N53" s="2"/>
      <c r="O53" s="8"/>
      <c r="P53" s="2" t="str">
        <f t="shared" ca="1" si="1"/>
        <v>On Track</v>
      </c>
      <c r="Q53" s="2"/>
    </row>
    <row r="54" spans="1:17">
      <c r="A54" s="8"/>
      <c r="B54" s="2"/>
      <c r="C54" s="2"/>
      <c r="D54" s="2"/>
      <c r="E54" s="2"/>
      <c r="F54" s="2"/>
      <c r="G54" s="2"/>
      <c r="H54" s="2"/>
      <c r="I54" s="2"/>
      <c r="J54" s="2"/>
      <c r="K54" s="9"/>
      <c r="L54" s="10"/>
      <c r="M54" s="8"/>
      <c r="N54" s="2"/>
      <c r="O54" s="8"/>
      <c r="P54" s="2" t="str">
        <f t="shared" ca="1" si="1"/>
        <v>On Track</v>
      </c>
      <c r="Q54" s="2"/>
    </row>
    <row r="55" spans="1:17">
      <c r="A55" s="8"/>
      <c r="B55" s="2"/>
      <c r="C55" s="2"/>
      <c r="D55" s="2"/>
      <c r="E55" s="2"/>
      <c r="F55" s="2"/>
      <c r="G55" s="2"/>
      <c r="H55" s="2"/>
      <c r="I55" s="2"/>
      <c r="J55" s="2"/>
      <c r="K55" s="9"/>
      <c r="L55" s="10"/>
      <c r="M55" s="8"/>
      <c r="N55" s="2"/>
      <c r="O55" s="8"/>
      <c r="P55" s="2" t="str">
        <f t="shared" ca="1" si="1"/>
        <v>On Track</v>
      </c>
      <c r="Q55" s="2"/>
    </row>
    <row r="56" spans="1:17">
      <c r="A56" s="8"/>
      <c r="B56" s="2"/>
      <c r="C56" s="2"/>
      <c r="D56" s="2"/>
      <c r="E56" s="2"/>
      <c r="F56" s="2"/>
      <c r="G56" s="2"/>
      <c r="H56" s="2"/>
      <c r="I56" s="2"/>
      <c r="J56" s="2"/>
      <c r="K56" s="9"/>
      <c r="L56" s="10"/>
      <c r="M56" s="8"/>
      <c r="N56" s="2"/>
      <c r="O56" s="8"/>
      <c r="P56" s="2" t="str">
        <f t="shared" ca="1" si="1"/>
        <v>On Track</v>
      </c>
      <c r="Q56" s="2"/>
    </row>
    <row r="57" spans="1:17">
      <c r="A57" s="8"/>
      <c r="B57" s="2"/>
      <c r="C57" s="2"/>
      <c r="D57" s="2"/>
      <c r="E57" s="2"/>
      <c r="F57" s="2"/>
      <c r="G57" s="2"/>
      <c r="H57" s="2"/>
      <c r="I57" s="2"/>
      <c r="J57" s="2"/>
      <c r="K57" s="9"/>
      <c r="L57" s="10"/>
      <c r="M57" s="8"/>
      <c r="N57" s="2"/>
      <c r="O57" s="8"/>
      <c r="P57" s="2" t="str">
        <f t="shared" ca="1" si="1"/>
        <v>On Track</v>
      </c>
      <c r="Q57" s="2"/>
    </row>
    <row r="58" spans="1:17">
      <c r="A58" s="8"/>
      <c r="B58" s="2"/>
      <c r="C58" s="2"/>
      <c r="D58" s="2"/>
      <c r="E58" s="2"/>
      <c r="F58" s="2"/>
      <c r="G58" s="2"/>
      <c r="H58" s="2"/>
      <c r="I58" s="2"/>
      <c r="J58" s="2"/>
      <c r="K58" s="9"/>
      <c r="L58" s="10"/>
      <c r="M58" s="8"/>
      <c r="N58" s="2"/>
      <c r="O58" s="8"/>
      <c r="P58" s="2" t="str">
        <f t="shared" ca="1" si="1"/>
        <v>On Track</v>
      </c>
      <c r="Q58" s="2"/>
    </row>
    <row r="59" spans="1:17">
      <c r="A59" s="8"/>
      <c r="B59" s="2"/>
      <c r="C59" s="2"/>
      <c r="D59" s="2"/>
      <c r="E59" s="2"/>
      <c r="F59" s="2"/>
      <c r="G59" s="2"/>
      <c r="H59" s="2"/>
      <c r="I59" s="2"/>
      <c r="J59" s="2"/>
      <c r="K59" s="9"/>
      <c r="L59" s="10"/>
      <c r="M59" s="8"/>
      <c r="N59" s="2"/>
      <c r="O59" s="8"/>
      <c r="P59" s="2" t="str">
        <f t="shared" ca="1" si="1"/>
        <v>On Track</v>
      </c>
      <c r="Q59" s="2"/>
    </row>
    <row r="60" spans="1:17">
      <c r="A60" s="8"/>
      <c r="B60" s="2"/>
      <c r="C60" s="2"/>
      <c r="D60" s="2"/>
      <c r="E60" s="2"/>
      <c r="F60" s="2"/>
      <c r="G60" s="2"/>
      <c r="H60" s="2"/>
      <c r="I60" s="2"/>
      <c r="J60" s="2"/>
      <c r="K60" s="9"/>
      <c r="L60" s="10"/>
      <c r="M60" s="8"/>
      <c r="N60" s="2"/>
      <c r="O60" s="8"/>
      <c r="P60" s="2" t="str">
        <f t="shared" ca="1" si="1"/>
        <v>On Track</v>
      </c>
      <c r="Q60" s="2"/>
    </row>
  </sheetData>
  <mergeCells count="1">
    <mergeCell ref="A1:Q1"/>
  </mergeCells>
  <conditionalFormatting sqref="K4:K60">
    <cfRule type="expression" dxfId="20" priority="5">
      <formula>K4="Overdue"</formula>
    </cfRule>
  </conditionalFormatting>
  <conditionalFormatting sqref="M4:M60">
    <cfRule type="expression" dxfId="19" priority="4">
      <formula>M4="Overdue"</formula>
    </cfRule>
  </conditionalFormatting>
  <conditionalFormatting sqref="N4:N60">
    <cfRule type="expression" dxfId="18" priority="1">
      <formula>N4="Pending"</formula>
    </cfRule>
    <cfRule type="expression" dxfId="17" priority="2">
      <formula>N4="Completed"</formula>
    </cfRule>
  </conditionalFormatting>
  <conditionalFormatting sqref="P4:P60">
    <cfRule type="expression" dxfId="16" priority="3">
      <formula>P4="Overdue"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Lists!$A$2:$A$6</xm:f>
          </x14:formula1>
          <xm:sqref>N4:N60</xm:sqref>
        </x14:dataValidation>
        <x14:dataValidation type="list" xr:uid="{00000000-0002-0000-0100-000001000000}">
          <x14:formula1>
            <xm:f>Lists!$B$2:$B$6</xm:f>
          </x14:formula1>
          <xm:sqref>F4:F60</xm:sqref>
        </x14:dataValidation>
        <x14:dataValidation type="list" xr:uid="{00000000-0002-0000-0100-000002000000}">
          <x14:formula1>
            <xm:f>Lists!$D$2:$D$6</xm:f>
          </x14:formula1>
          <xm:sqref>E4:E60</xm:sqref>
        </x14:dataValidation>
        <x14:dataValidation type="list" xr:uid="{00000000-0002-0000-0100-000003000000}">
          <x14:formula1>
            <xm:f>Lists!$E$2:$E$7</xm:f>
          </x14:formula1>
          <xm:sqref>I4:I60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showGridLines="0" workbookViewId="0">
      <selection activeCell="F17" sqref="F17"/>
    </sheetView>
  </sheetViews>
  <sheetFormatPr defaultRowHeight="13.8"/>
  <cols>
    <col min="1" max="1" width="9.5" customWidth="1"/>
    <col min="2" max="2" width="8.8984375" customWidth="1"/>
    <col min="3" max="3" width="12.19921875" style="11" customWidth="1"/>
    <col min="4" max="4" width="7.8984375" customWidth="1"/>
    <col min="5" max="5" width="9.59765625" customWidth="1"/>
    <col min="6" max="6" width="12.19921875" style="11" customWidth="1"/>
    <col min="7" max="7" width="18.5" style="11" customWidth="1"/>
    <col min="8" max="8" width="16" style="11" customWidth="1"/>
    <col min="9" max="9" width="11.09765625" customWidth="1"/>
    <col min="10" max="11" width="7.8984375" customWidth="1"/>
    <col min="12" max="12" width="10" customWidth="1"/>
    <col min="13" max="13" width="9.69921875" customWidth="1"/>
    <col min="14" max="14" width="9.8984375" customWidth="1"/>
    <col min="15" max="15" width="9.3984375" customWidth="1"/>
    <col min="16" max="16" width="8.296875" customWidth="1"/>
    <col min="17" max="17" width="15.796875" style="11" customWidth="1"/>
  </cols>
  <sheetData>
    <row r="1" spans="1:17">
      <c r="A1" s="35" t="s">
        <v>208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2"/>
      <c r="B2" s="2"/>
      <c r="C2" s="5"/>
      <c r="D2" s="2"/>
      <c r="E2" s="2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5"/>
    </row>
    <row r="3" spans="1:17" s="19" customFormat="1" ht="37.200000000000003" customHeight="1">
      <c r="A3" s="20" t="s">
        <v>44</v>
      </c>
      <c r="B3" s="20" t="s">
        <v>45</v>
      </c>
      <c r="C3" s="20" t="s">
        <v>128</v>
      </c>
      <c r="D3" s="20" t="s">
        <v>47</v>
      </c>
      <c r="E3" s="20" t="s">
        <v>48</v>
      </c>
      <c r="F3" s="20" t="s">
        <v>49</v>
      </c>
      <c r="G3" s="20" t="s">
        <v>129</v>
      </c>
      <c r="H3" s="20" t="s">
        <v>51</v>
      </c>
      <c r="I3" s="20" t="s">
        <v>53</v>
      </c>
      <c r="J3" s="20" t="s">
        <v>54</v>
      </c>
      <c r="K3" s="20" t="s">
        <v>55</v>
      </c>
      <c r="L3" s="20" t="s">
        <v>52</v>
      </c>
      <c r="M3" s="20" t="s">
        <v>56</v>
      </c>
      <c r="N3" s="20" t="s">
        <v>57</v>
      </c>
      <c r="O3" s="20" t="s">
        <v>130</v>
      </c>
      <c r="P3" s="20" t="s">
        <v>59</v>
      </c>
      <c r="Q3" s="20" t="s">
        <v>8</v>
      </c>
    </row>
    <row r="4" spans="1:17" ht="26.4">
      <c r="A4" s="12">
        <v>46144</v>
      </c>
      <c r="B4" s="13" t="s">
        <v>61</v>
      </c>
      <c r="C4" s="13" t="s">
        <v>62</v>
      </c>
      <c r="D4" s="13" t="s">
        <v>63</v>
      </c>
      <c r="E4" s="13" t="s">
        <v>64</v>
      </c>
      <c r="F4" s="13" t="s">
        <v>65</v>
      </c>
      <c r="G4" s="13" t="s">
        <v>66</v>
      </c>
      <c r="H4" s="13" t="s">
        <v>131</v>
      </c>
      <c r="I4" s="13" t="s">
        <v>69</v>
      </c>
      <c r="J4" s="14">
        <v>75</v>
      </c>
      <c r="K4" s="15">
        <v>3</v>
      </c>
      <c r="L4" s="13" t="s">
        <v>68</v>
      </c>
      <c r="M4" s="16">
        <v>46144</v>
      </c>
      <c r="N4" s="13" t="s">
        <v>70</v>
      </c>
      <c r="O4" s="16">
        <v>46175</v>
      </c>
      <c r="P4" s="13" t="str">
        <f t="shared" ref="P4:P35" ca="1" si="0">IF(AND(O4&lt;&gt;"",N4&lt;&gt;"",O4&lt;TODAY(),N4&lt;&gt;"Completed"),"Overdue","On Track")</f>
        <v>On Track</v>
      </c>
      <c r="Q4" s="13" t="s">
        <v>132</v>
      </c>
    </row>
    <row r="5" spans="1:17" ht="26.4">
      <c r="A5" s="12">
        <v>46149</v>
      </c>
      <c r="B5" s="13" t="s">
        <v>61</v>
      </c>
      <c r="C5" s="13" t="s">
        <v>81</v>
      </c>
      <c r="D5" s="13" t="s">
        <v>82</v>
      </c>
      <c r="E5" s="13" t="s">
        <v>64</v>
      </c>
      <c r="F5" s="13" t="s">
        <v>65</v>
      </c>
      <c r="G5" s="13" t="s">
        <v>83</v>
      </c>
      <c r="H5" s="13" t="s">
        <v>133</v>
      </c>
      <c r="I5" s="13" t="s">
        <v>86</v>
      </c>
      <c r="J5" s="14">
        <v>110</v>
      </c>
      <c r="K5" s="15">
        <v>5</v>
      </c>
      <c r="L5" s="13" t="s">
        <v>85</v>
      </c>
      <c r="M5" s="16"/>
      <c r="N5" s="13" t="s">
        <v>87</v>
      </c>
      <c r="O5" s="16">
        <v>46154</v>
      </c>
      <c r="P5" s="13" t="str">
        <f t="shared" ca="1" si="0"/>
        <v>Overdue</v>
      </c>
      <c r="Q5" s="13" t="s">
        <v>88</v>
      </c>
    </row>
    <row r="6" spans="1:17" ht="26.4">
      <c r="A6" s="12">
        <v>46155</v>
      </c>
      <c r="B6" s="13" t="s">
        <v>61</v>
      </c>
      <c r="C6" s="13" t="s">
        <v>98</v>
      </c>
      <c r="D6" s="13" t="s">
        <v>99</v>
      </c>
      <c r="E6" s="13" t="s">
        <v>64</v>
      </c>
      <c r="F6" s="13" t="s">
        <v>100</v>
      </c>
      <c r="G6" s="13" t="s">
        <v>134</v>
      </c>
      <c r="H6" s="13" t="s">
        <v>135</v>
      </c>
      <c r="I6" s="13" t="s">
        <v>104</v>
      </c>
      <c r="J6" s="14">
        <v>45</v>
      </c>
      <c r="K6" s="15">
        <v>2</v>
      </c>
      <c r="L6" s="13" t="s">
        <v>103</v>
      </c>
      <c r="M6" s="16">
        <v>46155</v>
      </c>
      <c r="N6" s="13" t="s">
        <v>70</v>
      </c>
      <c r="O6" s="16">
        <v>46186</v>
      </c>
      <c r="P6" s="13" t="str">
        <f t="shared" ca="1" si="0"/>
        <v>On Track</v>
      </c>
      <c r="Q6" s="13" t="s">
        <v>136</v>
      </c>
    </row>
    <row r="7" spans="1:17" ht="26.4">
      <c r="A7" s="12">
        <v>46162</v>
      </c>
      <c r="B7" s="13" t="s">
        <v>61</v>
      </c>
      <c r="C7" s="13" t="s">
        <v>113</v>
      </c>
      <c r="D7" s="13" t="s">
        <v>114</v>
      </c>
      <c r="E7" s="13" t="s">
        <v>74</v>
      </c>
      <c r="F7" s="13" t="s">
        <v>92</v>
      </c>
      <c r="G7" s="13" t="s">
        <v>115</v>
      </c>
      <c r="H7" s="13" t="s">
        <v>137</v>
      </c>
      <c r="I7" s="13" t="s">
        <v>117</v>
      </c>
      <c r="J7" s="14">
        <v>22</v>
      </c>
      <c r="K7" s="15">
        <v>1</v>
      </c>
      <c r="L7" s="13" t="s">
        <v>68</v>
      </c>
      <c r="M7" s="16"/>
      <c r="N7" s="13" t="s">
        <v>118</v>
      </c>
      <c r="O7" s="16">
        <v>46162</v>
      </c>
      <c r="P7" s="13" t="str">
        <f t="shared" ca="1" si="0"/>
        <v>On Track</v>
      </c>
      <c r="Q7" s="13" t="s">
        <v>138</v>
      </c>
    </row>
    <row r="8" spans="1:17">
      <c r="A8" s="12">
        <v>46166</v>
      </c>
      <c r="B8" s="13" t="s">
        <v>61</v>
      </c>
      <c r="C8" s="13" t="s">
        <v>120</v>
      </c>
      <c r="D8" s="13" t="s">
        <v>121</v>
      </c>
      <c r="E8" s="13" t="s">
        <v>122</v>
      </c>
      <c r="F8" s="13" t="s">
        <v>123</v>
      </c>
      <c r="G8" s="13" t="s">
        <v>139</v>
      </c>
      <c r="H8" s="13" t="s">
        <v>140</v>
      </c>
      <c r="I8" s="13" t="s">
        <v>126</v>
      </c>
      <c r="J8" s="14">
        <v>60</v>
      </c>
      <c r="K8" s="15">
        <v>0</v>
      </c>
      <c r="L8" s="13" t="s">
        <v>78</v>
      </c>
      <c r="M8" s="16">
        <v>46166</v>
      </c>
      <c r="N8" s="13" t="s">
        <v>70</v>
      </c>
      <c r="O8" s="16">
        <v>46197</v>
      </c>
      <c r="P8" s="13" t="str">
        <f t="shared" ca="1" si="0"/>
        <v>On Track</v>
      </c>
      <c r="Q8" s="13" t="s">
        <v>141</v>
      </c>
    </row>
    <row r="9" spans="1:17">
      <c r="A9" s="4"/>
      <c r="B9" s="5"/>
      <c r="C9" s="5"/>
      <c r="D9" s="5"/>
      <c r="E9" s="5"/>
      <c r="F9" s="5"/>
      <c r="G9" s="5"/>
      <c r="H9" s="5"/>
      <c r="I9" s="5"/>
      <c r="J9" s="6"/>
      <c r="K9" s="7"/>
      <c r="L9" s="5"/>
      <c r="M9" s="4"/>
      <c r="N9" s="5"/>
      <c r="O9" s="4"/>
      <c r="P9" s="5" t="str">
        <f t="shared" ca="1" si="0"/>
        <v>On Track</v>
      </c>
      <c r="Q9" s="5"/>
    </row>
    <row r="10" spans="1:17">
      <c r="A10" s="4"/>
      <c r="B10" s="5"/>
      <c r="C10" s="5"/>
      <c r="D10" s="5"/>
      <c r="E10" s="5"/>
      <c r="F10" s="5"/>
      <c r="G10" s="5"/>
      <c r="H10" s="5"/>
      <c r="I10" s="5"/>
      <c r="J10" s="6"/>
      <c r="K10" s="7"/>
      <c r="L10" s="5"/>
      <c r="M10" s="4"/>
      <c r="N10" s="5"/>
      <c r="O10" s="4"/>
      <c r="P10" s="5" t="str">
        <f t="shared" ca="1" si="0"/>
        <v>On Track</v>
      </c>
      <c r="Q10" s="5"/>
    </row>
    <row r="11" spans="1:17">
      <c r="A11" s="4"/>
      <c r="B11" s="5"/>
      <c r="C11" s="5"/>
      <c r="D11" s="5"/>
      <c r="E11" s="5"/>
      <c r="F11" s="5"/>
      <c r="G11" s="5"/>
      <c r="H11" s="5"/>
      <c r="I11" s="5"/>
      <c r="J11" s="6"/>
      <c r="K11" s="7"/>
      <c r="L11" s="5"/>
      <c r="M11" s="4"/>
      <c r="N11" s="5"/>
      <c r="O11" s="4"/>
      <c r="P11" s="5" t="str">
        <f t="shared" ca="1" si="0"/>
        <v>On Track</v>
      </c>
      <c r="Q11" s="5"/>
    </row>
    <row r="12" spans="1:17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  <c r="L12" s="5"/>
      <c r="M12" s="4"/>
      <c r="N12" s="5"/>
      <c r="O12" s="4"/>
      <c r="P12" s="5" t="str">
        <f t="shared" ca="1" si="0"/>
        <v>On Track</v>
      </c>
      <c r="Q12" s="5"/>
    </row>
    <row r="13" spans="1:17">
      <c r="A13" s="4"/>
      <c r="B13" s="5"/>
      <c r="C13" s="5"/>
      <c r="D13" s="5"/>
      <c r="E13" s="5"/>
      <c r="F13" s="5"/>
      <c r="G13" s="5"/>
      <c r="H13" s="5"/>
      <c r="I13" s="5"/>
      <c r="J13" s="6"/>
      <c r="K13" s="7"/>
      <c r="L13" s="5"/>
      <c r="M13" s="4"/>
      <c r="N13" s="5"/>
      <c r="O13" s="4"/>
      <c r="P13" s="5" t="str">
        <f t="shared" ca="1" si="0"/>
        <v>On Track</v>
      </c>
      <c r="Q13" s="5"/>
    </row>
    <row r="14" spans="1:17">
      <c r="A14" s="4"/>
      <c r="B14" s="5"/>
      <c r="C14" s="5"/>
      <c r="D14" s="5"/>
      <c r="E14" s="5"/>
      <c r="F14" s="5"/>
      <c r="G14" s="5"/>
      <c r="H14" s="5"/>
      <c r="I14" s="5"/>
      <c r="J14" s="6"/>
      <c r="K14" s="7"/>
      <c r="L14" s="5"/>
      <c r="M14" s="4"/>
      <c r="N14" s="5"/>
      <c r="O14" s="4"/>
      <c r="P14" s="5" t="str">
        <f t="shared" ca="1" si="0"/>
        <v>On Track</v>
      </c>
      <c r="Q14" s="5"/>
    </row>
    <row r="15" spans="1:17">
      <c r="A15" s="4"/>
      <c r="B15" s="5"/>
      <c r="C15" s="5"/>
      <c r="D15" s="5"/>
      <c r="E15" s="5"/>
      <c r="F15" s="5"/>
      <c r="G15" s="5"/>
      <c r="H15" s="5"/>
      <c r="I15" s="5"/>
      <c r="J15" s="6"/>
      <c r="K15" s="7"/>
      <c r="L15" s="5"/>
      <c r="M15" s="4"/>
      <c r="N15" s="5"/>
      <c r="O15" s="4"/>
      <c r="P15" s="5" t="str">
        <f t="shared" ca="1" si="0"/>
        <v>On Track</v>
      </c>
      <c r="Q15" s="5"/>
    </row>
    <row r="16" spans="1:17">
      <c r="A16" s="4"/>
      <c r="B16" s="5"/>
      <c r="C16" s="5"/>
      <c r="D16" s="5"/>
      <c r="E16" s="5"/>
      <c r="F16" s="5"/>
      <c r="G16" s="5"/>
      <c r="H16" s="5"/>
      <c r="I16" s="5"/>
      <c r="J16" s="6"/>
      <c r="K16" s="7"/>
      <c r="L16" s="5"/>
      <c r="M16" s="4"/>
      <c r="N16" s="5"/>
      <c r="O16" s="4"/>
      <c r="P16" s="5" t="str">
        <f t="shared" ca="1" si="0"/>
        <v>On Track</v>
      </c>
      <c r="Q16" s="5"/>
    </row>
    <row r="17" spans="1:17">
      <c r="A17" s="4"/>
      <c r="B17" s="5"/>
      <c r="C17" s="5"/>
      <c r="D17" s="5"/>
      <c r="E17" s="5"/>
      <c r="F17" s="5"/>
      <c r="G17" s="5"/>
      <c r="H17" s="5"/>
      <c r="I17" s="5"/>
      <c r="J17" s="6"/>
      <c r="K17" s="7"/>
      <c r="L17" s="5"/>
      <c r="M17" s="4"/>
      <c r="N17" s="5"/>
      <c r="O17" s="4"/>
      <c r="P17" s="5" t="str">
        <f t="shared" ca="1" si="0"/>
        <v>On Track</v>
      </c>
      <c r="Q17" s="5"/>
    </row>
    <row r="18" spans="1:17">
      <c r="A18" s="4"/>
      <c r="B18" s="5"/>
      <c r="C18" s="5"/>
      <c r="D18" s="5"/>
      <c r="E18" s="5"/>
      <c r="F18" s="5"/>
      <c r="G18" s="5"/>
      <c r="H18" s="5"/>
      <c r="I18" s="5"/>
      <c r="J18" s="6"/>
      <c r="K18" s="7"/>
      <c r="L18" s="5"/>
      <c r="M18" s="4"/>
      <c r="N18" s="5"/>
      <c r="O18" s="4"/>
      <c r="P18" s="5" t="str">
        <f t="shared" ca="1" si="0"/>
        <v>On Track</v>
      </c>
      <c r="Q18" s="5"/>
    </row>
    <row r="19" spans="1:17">
      <c r="A19" s="4"/>
      <c r="B19" s="5"/>
      <c r="C19" s="5"/>
      <c r="D19" s="5"/>
      <c r="E19" s="5"/>
      <c r="F19" s="5"/>
      <c r="G19" s="5"/>
      <c r="H19" s="5"/>
      <c r="I19" s="5"/>
      <c r="J19" s="6"/>
      <c r="K19" s="7"/>
      <c r="L19" s="5"/>
      <c r="M19" s="4"/>
      <c r="N19" s="5"/>
      <c r="O19" s="4"/>
      <c r="P19" s="5" t="str">
        <f t="shared" ca="1" si="0"/>
        <v>On Track</v>
      </c>
      <c r="Q19" s="5"/>
    </row>
    <row r="20" spans="1:17">
      <c r="A20" s="4"/>
      <c r="B20" s="5"/>
      <c r="C20" s="5"/>
      <c r="D20" s="5"/>
      <c r="E20" s="5"/>
      <c r="F20" s="5"/>
      <c r="G20" s="5"/>
      <c r="H20" s="5"/>
      <c r="I20" s="5"/>
      <c r="J20" s="6"/>
      <c r="K20" s="7"/>
      <c r="L20" s="5"/>
      <c r="M20" s="4"/>
      <c r="N20" s="5"/>
      <c r="O20" s="4"/>
      <c r="P20" s="5" t="str">
        <f t="shared" ca="1" si="0"/>
        <v>On Track</v>
      </c>
      <c r="Q20" s="5"/>
    </row>
    <row r="21" spans="1:17">
      <c r="A21" s="4"/>
      <c r="B21" s="5"/>
      <c r="C21" s="5"/>
      <c r="D21" s="5"/>
      <c r="E21" s="5"/>
      <c r="F21" s="5"/>
      <c r="G21" s="5"/>
      <c r="H21" s="5"/>
      <c r="I21" s="5"/>
      <c r="J21" s="6"/>
      <c r="K21" s="7"/>
      <c r="L21" s="5"/>
      <c r="M21" s="4"/>
      <c r="N21" s="5"/>
      <c r="O21" s="4"/>
      <c r="P21" s="5" t="str">
        <f t="shared" ca="1" si="0"/>
        <v>On Track</v>
      </c>
      <c r="Q21" s="5"/>
    </row>
    <row r="22" spans="1:17">
      <c r="A22" s="4"/>
      <c r="B22" s="5"/>
      <c r="C22" s="5"/>
      <c r="D22" s="5"/>
      <c r="E22" s="5"/>
      <c r="F22" s="5"/>
      <c r="G22" s="5"/>
      <c r="H22" s="5"/>
      <c r="I22" s="5"/>
      <c r="J22" s="6"/>
      <c r="K22" s="7"/>
      <c r="L22" s="5"/>
      <c r="M22" s="4"/>
      <c r="N22" s="5"/>
      <c r="O22" s="4"/>
      <c r="P22" s="5" t="str">
        <f t="shared" ca="1" si="0"/>
        <v>On Track</v>
      </c>
      <c r="Q22" s="5"/>
    </row>
    <row r="23" spans="1:17">
      <c r="A23" s="4"/>
      <c r="B23" s="5"/>
      <c r="C23" s="5"/>
      <c r="D23" s="5"/>
      <c r="E23" s="5"/>
      <c r="F23" s="5"/>
      <c r="G23" s="5"/>
      <c r="H23" s="5"/>
      <c r="I23" s="5"/>
      <c r="J23" s="6"/>
      <c r="K23" s="7"/>
      <c r="L23" s="5"/>
      <c r="M23" s="4"/>
      <c r="N23" s="5"/>
      <c r="O23" s="4"/>
      <c r="P23" s="5" t="str">
        <f t="shared" ca="1" si="0"/>
        <v>On Track</v>
      </c>
      <c r="Q23" s="5"/>
    </row>
    <row r="24" spans="1:17">
      <c r="A24" s="4"/>
      <c r="B24" s="5"/>
      <c r="C24" s="5"/>
      <c r="D24" s="5"/>
      <c r="E24" s="5"/>
      <c r="F24" s="5"/>
      <c r="G24" s="5"/>
      <c r="H24" s="5"/>
      <c r="I24" s="5"/>
      <c r="J24" s="6"/>
      <c r="K24" s="7"/>
      <c r="L24" s="5"/>
      <c r="M24" s="4"/>
      <c r="N24" s="5"/>
      <c r="O24" s="4"/>
      <c r="P24" s="5" t="str">
        <f t="shared" ca="1" si="0"/>
        <v>On Track</v>
      </c>
      <c r="Q24" s="5"/>
    </row>
    <row r="25" spans="1:17">
      <c r="A25" s="4"/>
      <c r="B25" s="5"/>
      <c r="C25" s="5"/>
      <c r="D25" s="5"/>
      <c r="E25" s="5"/>
      <c r="F25" s="5"/>
      <c r="G25" s="5"/>
      <c r="H25" s="5"/>
      <c r="I25" s="5"/>
      <c r="J25" s="6"/>
      <c r="K25" s="7"/>
      <c r="L25" s="5"/>
      <c r="M25" s="4"/>
      <c r="N25" s="5"/>
      <c r="O25" s="4"/>
      <c r="P25" s="5" t="str">
        <f t="shared" ca="1" si="0"/>
        <v>On Track</v>
      </c>
      <c r="Q25" s="5"/>
    </row>
    <row r="26" spans="1:17">
      <c r="A26" s="4"/>
      <c r="B26" s="5"/>
      <c r="C26" s="5"/>
      <c r="D26" s="5"/>
      <c r="E26" s="5"/>
      <c r="F26" s="5"/>
      <c r="G26" s="5"/>
      <c r="H26" s="5"/>
      <c r="I26" s="5"/>
      <c r="J26" s="6"/>
      <c r="K26" s="7"/>
      <c r="L26" s="5"/>
      <c r="M26" s="4"/>
      <c r="N26" s="5"/>
      <c r="O26" s="4"/>
      <c r="P26" s="5" t="str">
        <f t="shared" ca="1" si="0"/>
        <v>On Track</v>
      </c>
      <c r="Q26" s="5"/>
    </row>
    <row r="27" spans="1:17">
      <c r="A27" s="4"/>
      <c r="B27" s="5"/>
      <c r="C27" s="5"/>
      <c r="D27" s="5"/>
      <c r="E27" s="5"/>
      <c r="F27" s="5"/>
      <c r="G27" s="5"/>
      <c r="H27" s="5"/>
      <c r="I27" s="5"/>
      <c r="J27" s="6"/>
      <c r="K27" s="7"/>
      <c r="L27" s="5"/>
      <c r="M27" s="4"/>
      <c r="N27" s="5"/>
      <c r="O27" s="4"/>
      <c r="P27" s="5" t="str">
        <f t="shared" ca="1" si="0"/>
        <v>On Track</v>
      </c>
      <c r="Q27" s="5"/>
    </row>
    <row r="28" spans="1:17">
      <c r="A28" s="4"/>
      <c r="B28" s="5"/>
      <c r="C28" s="5"/>
      <c r="D28" s="5"/>
      <c r="E28" s="5"/>
      <c r="F28" s="5"/>
      <c r="G28" s="5"/>
      <c r="H28" s="5"/>
      <c r="I28" s="5"/>
      <c r="J28" s="6"/>
      <c r="K28" s="7"/>
      <c r="L28" s="5"/>
      <c r="M28" s="4"/>
      <c r="N28" s="5"/>
      <c r="O28" s="4"/>
      <c r="P28" s="5" t="str">
        <f t="shared" ca="1" si="0"/>
        <v>On Track</v>
      </c>
      <c r="Q28" s="5"/>
    </row>
    <row r="29" spans="1:17">
      <c r="A29" s="4"/>
      <c r="B29" s="5"/>
      <c r="C29" s="5"/>
      <c r="D29" s="5"/>
      <c r="E29" s="5"/>
      <c r="F29" s="5"/>
      <c r="G29" s="5"/>
      <c r="H29" s="5"/>
      <c r="I29" s="5"/>
      <c r="J29" s="6"/>
      <c r="K29" s="7"/>
      <c r="L29" s="5"/>
      <c r="M29" s="4"/>
      <c r="N29" s="5"/>
      <c r="O29" s="4"/>
      <c r="P29" s="5" t="str">
        <f t="shared" ca="1" si="0"/>
        <v>On Track</v>
      </c>
      <c r="Q29" s="5"/>
    </row>
    <row r="30" spans="1:17">
      <c r="A30" s="4"/>
      <c r="B30" s="5"/>
      <c r="C30" s="5"/>
      <c r="D30" s="5"/>
      <c r="E30" s="5"/>
      <c r="F30" s="5"/>
      <c r="G30" s="5"/>
      <c r="H30" s="5"/>
      <c r="I30" s="5"/>
      <c r="J30" s="6"/>
      <c r="K30" s="7"/>
      <c r="L30" s="5"/>
      <c r="M30" s="4"/>
      <c r="N30" s="5"/>
      <c r="O30" s="4"/>
      <c r="P30" s="5" t="str">
        <f t="shared" ca="1" si="0"/>
        <v>On Track</v>
      </c>
      <c r="Q30" s="5"/>
    </row>
    <row r="31" spans="1:17">
      <c r="A31" s="4"/>
      <c r="B31" s="5"/>
      <c r="C31" s="5"/>
      <c r="D31" s="5"/>
      <c r="E31" s="5"/>
      <c r="F31" s="5"/>
      <c r="G31" s="5"/>
      <c r="H31" s="5"/>
      <c r="I31" s="5"/>
      <c r="J31" s="6"/>
      <c r="K31" s="7"/>
      <c r="L31" s="5"/>
      <c r="M31" s="4"/>
      <c r="N31" s="5"/>
      <c r="O31" s="4"/>
      <c r="P31" s="5" t="str">
        <f t="shared" ca="1" si="0"/>
        <v>On Track</v>
      </c>
      <c r="Q31" s="5"/>
    </row>
    <row r="32" spans="1:17">
      <c r="A32" s="4"/>
      <c r="B32" s="5"/>
      <c r="C32" s="5"/>
      <c r="D32" s="5"/>
      <c r="E32" s="5"/>
      <c r="F32" s="5"/>
      <c r="G32" s="5"/>
      <c r="H32" s="5"/>
      <c r="I32" s="5"/>
      <c r="J32" s="6"/>
      <c r="K32" s="7"/>
      <c r="L32" s="5"/>
      <c r="M32" s="4"/>
      <c r="N32" s="5"/>
      <c r="O32" s="4"/>
      <c r="P32" s="5" t="str">
        <f t="shared" ca="1" si="0"/>
        <v>On Track</v>
      </c>
      <c r="Q32" s="5"/>
    </row>
    <row r="33" spans="1:17">
      <c r="A33" s="4"/>
      <c r="B33" s="5"/>
      <c r="C33" s="5"/>
      <c r="D33" s="5"/>
      <c r="E33" s="5"/>
      <c r="F33" s="5"/>
      <c r="G33" s="5"/>
      <c r="H33" s="5"/>
      <c r="I33" s="5"/>
      <c r="J33" s="6"/>
      <c r="K33" s="7"/>
      <c r="L33" s="5"/>
      <c r="M33" s="4"/>
      <c r="N33" s="5"/>
      <c r="O33" s="4"/>
      <c r="P33" s="5" t="str">
        <f t="shared" ca="1" si="0"/>
        <v>On Track</v>
      </c>
      <c r="Q33" s="5"/>
    </row>
    <row r="34" spans="1:17">
      <c r="A34" s="8"/>
      <c r="B34" s="2"/>
      <c r="C34" s="5"/>
      <c r="D34" s="2"/>
      <c r="E34" s="2"/>
      <c r="F34" s="5"/>
      <c r="G34" s="5"/>
      <c r="H34" s="5"/>
      <c r="I34" s="2"/>
      <c r="J34" s="9"/>
      <c r="K34" s="10"/>
      <c r="L34" s="2"/>
      <c r="M34" s="8"/>
      <c r="N34" s="2"/>
      <c r="O34" s="8"/>
      <c r="P34" s="2" t="str">
        <f t="shared" ca="1" si="0"/>
        <v>On Track</v>
      </c>
      <c r="Q34" s="5"/>
    </row>
    <row r="35" spans="1:17">
      <c r="A35" s="8"/>
      <c r="B35" s="2"/>
      <c r="C35" s="5"/>
      <c r="D35" s="2"/>
      <c r="E35" s="2"/>
      <c r="F35" s="5"/>
      <c r="G35" s="5"/>
      <c r="H35" s="5"/>
      <c r="I35" s="2"/>
      <c r="J35" s="9"/>
      <c r="K35" s="10"/>
      <c r="L35" s="2"/>
      <c r="M35" s="8"/>
      <c r="N35" s="2"/>
      <c r="O35" s="8"/>
      <c r="P35" s="2" t="str">
        <f t="shared" ca="1" si="0"/>
        <v>On Track</v>
      </c>
      <c r="Q35" s="5"/>
    </row>
    <row r="36" spans="1:17">
      <c r="A36" s="8"/>
      <c r="B36" s="2"/>
      <c r="C36" s="5"/>
      <c r="D36" s="2"/>
      <c r="E36" s="2"/>
      <c r="F36" s="5"/>
      <c r="G36" s="5"/>
      <c r="H36" s="5"/>
      <c r="I36" s="2"/>
      <c r="J36" s="9"/>
      <c r="K36" s="10"/>
      <c r="L36" s="2"/>
      <c r="M36" s="8"/>
      <c r="N36" s="2"/>
      <c r="O36" s="8"/>
      <c r="P36" s="2" t="str">
        <f t="shared" ref="P36:P60" ca="1" si="1">IF(AND(O36&lt;&gt;"",N36&lt;&gt;"",O36&lt;TODAY(),N36&lt;&gt;"Completed"),"Overdue","On Track")</f>
        <v>On Track</v>
      </c>
      <c r="Q36" s="5"/>
    </row>
    <row r="37" spans="1:17">
      <c r="A37" s="8"/>
      <c r="B37" s="2"/>
      <c r="C37" s="5"/>
      <c r="D37" s="2"/>
      <c r="E37" s="2"/>
      <c r="F37" s="5"/>
      <c r="G37" s="5"/>
      <c r="H37" s="5"/>
      <c r="I37" s="2"/>
      <c r="J37" s="9"/>
      <c r="K37" s="10"/>
      <c r="L37" s="2"/>
      <c r="M37" s="8"/>
      <c r="N37" s="2"/>
      <c r="O37" s="8"/>
      <c r="P37" s="2" t="str">
        <f t="shared" ca="1" si="1"/>
        <v>On Track</v>
      </c>
      <c r="Q37" s="5"/>
    </row>
    <row r="38" spans="1:17">
      <c r="A38" s="8"/>
      <c r="B38" s="2"/>
      <c r="C38" s="5"/>
      <c r="D38" s="2"/>
      <c r="E38" s="2"/>
      <c r="F38" s="5"/>
      <c r="G38" s="5"/>
      <c r="H38" s="5"/>
      <c r="I38" s="2"/>
      <c r="J38" s="9"/>
      <c r="K38" s="10"/>
      <c r="L38" s="2"/>
      <c r="M38" s="8"/>
      <c r="N38" s="2"/>
      <c r="O38" s="8"/>
      <c r="P38" s="2" t="str">
        <f t="shared" ca="1" si="1"/>
        <v>On Track</v>
      </c>
      <c r="Q38" s="5"/>
    </row>
    <row r="39" spans="1:17">
      <c r="A39" s="8"/>
      <c r="B39" s="2"/>
      <c r="C39" s="5"/>
      <c r="D39" s="2"/>
      <c r="E39" s="2"/>
      <c r="F39" s="5"/>
      <c r="G39" s="5"/>
      <c r="H39" s="5"/>
      <c r="I39" s="2"/>
      <c r="J39" s="9"/>
      <c r="K39" s="10"/>
      <c r="L39" s="2"/>
      <c r="M39" s="8"/>
      <c r="N39" s="2"/>
      <c r="O39" s="8"/>
      <c r="P39" s="2" t="str">
        <f t="shared" ca="1" si="1"/>
        <v>On Track</v>
      </c>
      <c r="Q39" s="5"/>
    </row>
    <row r="40" spans="1:17">
      <c r="A40" s="8"/>
      <c r="B40" s="2"/>
      <c r="C40" s="5"/>
      <c r="D40" s="2"/>
      <c r="E40" s="2"/>
      <c r="F40" s="5"/>
      <c r="G40" s="5"/>
      <c r="H40" s="5"/>
      <c r="I40" s="2"/>
      <c r="J40" s="9"/>
      <c r="K40" s="10"/>
      <c r="L40" s="2"/>
      <c r="M40" s="8"/>
      <c r="N40" s="2"/>
      <c r="O40" s="8"/>
      <c r="P40" s="2" t="str">
        <f t="shared" ca="1" si="1"/>
        <v>On Track</v>
      </c>
      <c r="Q40" s="5"/>
    </row>
    <row r="41" spans="1:17">
      <c r="A41" s="8"/>
      <c r="B41" s="2"/>
      <c r="C41" s="5"/>
      <c r="D41" s="2"/>
      <c r="E41" s="2"/>
      <c r="F41" s="5"/>
      <c r="G41" s="5"/>
      <c r="H41" s="5"/>
      <c r="I41" s="2"/>
      <c r="J41" s="9"/>
      <c r="K41" s="10"/>
      <c r="L41" s="2"/>
      <c r="M41" s="8"/>
      <c r="N41" s="2"/>
      <c r="O41" s="8"/>
      <c r="P41" s="2" t="str">
        <f t="shared" ca="1" si="1"/>
        <v>On Track</v>
      </c>
      <c r="Q41" s="5"/>
    </row>
    <row r="42" spans="1:17">
      <c r="A42" s="8"/>
      <c r="B42" s="2"/>
      <c r="C42" s="5"/>
      <c r="D42" s="2"/>
      <c r="E42" s="2"/>
      <c r="F42" s="5"/>
      <c r="G42" s="5"/>
      <c r="H42" s="5"/>
      <c r="I42" s="2"/>
      <c r="J42" s="9"/>
      <c r="K42" s="10"/>
      <c r="L42" s="2"/>
      <c r="M42" s="8"/>
      <c r="N42" s="2"/>
      <c r="O42" s="8"/>
      <c r="P42" s="2" t="str">
        <f t="shared" ca="1" si="1"/>
        <v>On Track</v>
      </c>
      <c r="Q42" s="5"/>
    </row>
    <row r="43" spans="1:17">
      <c r="A43" s="8"/>
      <c r="B43" s="2"/>
      <c r="C43" s="5"/>
      <c r="D43" s="2"/>
      <c r="E43" s="2"/>
      <c r="F43" s="5"/>
      <c r="G43" s="5"/>
      <c r="H43" s="5"/>
      <c r="I43" s="2"/>
      <c r="J43" s="9"/>
      <c r="K43" s="10"/>
      <c r="L43" s="2"/>
      <c r="M43" s="8"/>
      <c r="N43" s="2"/>
      <c r="O43" s="8"/>
      <c r="P43" s="2" t="str">
        <f t="shared" ca="1" si="1"/>
        <v>On Track</v>
      </c>
      <c r="Q43" s="5"/>
    </row>
    <row r="44" spans="1:17">
      <c r="A44" s="8"/>
      <c r="B44" s="2"/>
      <c r="C44" s="5"/>
      <c r="D44" s="2"/>
      <c r="E44" s="2"/>
      <c r="F44" s="5"/>
      <c r="G44" s="5"/>
      <c r="H44" s="5"/>
      <c r="I44" s="2"/>
      <c r="J44" s="9"/>
      <c r="K44" s="10"/>
      <c r="L44" s="2"/>
      <c r="M44" s="8"/>
      <c r="N44" s="2"/>
      <c r="O44" s="8"/>
      <c r="P44" s="2" t="str">
        <f t="shared" ca="1" si="1"/>
        <v>On Track</v>
      </c>
      <c r="Q44" s="5"/>
    </row>
    <row r="45" spans="1:17">
      <c r="A45" s="8"/>
      <c r="B45" s="2"/>
      <c r="C45" s="5"/>
      <c r="D45" s="2"/>
      <c r="E45" s="2"/>
      <c r="F45" s="5"/>
      <c r="G45" s="5"/>
      <c r="H45" s="5"/>
      <c r="I45" s="2"/>
      <c r="J45" s="9"/>
      <c r="K45" s="10"/>
      <c r="L45" s="2"/>
      <c r="M45" s="8"/>
      <c r="N45" s="2"/>
      <c r="O45" s="8"/>
      <c r="P45" s="2" t="str">
        <f t="shared" ca="1" si="1"/>
        <v>On Track</v>
      </c>
      <c r="Q45" s="5"/>
    </row>
    <row r="46" spans="1:17">
      <c r="A46" s="8"/>
      <c r="B46" s="2"/>
      <c r="C46" s="5"/>
      <c r="D46" s="2"/>
      <c r="E46" s="2"/>
      <c r="F46" s="5"/>
      <c r="G46" s="5"/>
      <c r="H46" s="5"/>
      <c r="I46" s="2"/>
      <c r="J46" s="9"/>
      <c r="K46" s="10"/>
      <c r="L46" s="2"/>
      <c r="M46" s="8"/>
      <c r="N46" s="2"/>
      <c r="O46" s="8"/>
      <c r="P46" s="2" t="str">
        <f t="shared" ca="1" si="1"/>
        <v>On Track</v>
      </c>
      <c r="Q46" s="5"/>
    </row>
    <row r="47" spans="1:17">
      <c r="A47" s="8"/>
      <c r="B47" s="2"/>
      <c r="C47" s="5"/>
      <c r="D47" s="2"/>
      <c r="E47" s="2"/>
      <c r="F47" s="5"/>
      <c r="G47" s="5"/>
      <c r="H47" s="5"/>
      <c r="I47" s="2"/>
      <c r="J47" s="9"/>
      <c r="K47" s="10"/>
      <c r="L47" s="2"/>
      <c r="M47" s="8"/>
      <c r="N47" s="2"/>
      <c r="O47" s="8"/>
      <c r="P47" s="2" t="str">
        <f t="shared" ca="1" si="1"/>
        <v>On Track</v>
      </c>
      <c r="Q47" s="5"/>
    </row>
    <row r="48" spans="1:17">
      <c r="A48" s="8"/>
      <c r="B48" s="2"/>
      <c r="C48" s="5"/>
      <c r="D48" s="2"/>
      <c r="E48" s="2"/>
      <c r="F48" s="5"/>
      <c r="G48" s="5"/>
      <c r="H48" s="5"/>
      <c r="I48" s="2"/>
      <c r="J48" s="9"/>
      <c r="K48" s="10"/>
      <c r="L48" s="2"/>
      <c r="M48" s="8"/>
      <c r="N48" s="2"/>
      <c r="O48" s="8"/>
      <c r="P48" s="2" t="str">
        <f t="shared" ca="1" si="1"/>
        <v>On Track</v>
      </c>
      <c r="Q48" s="5"/>
    </row>
    <row r="49" spans="1:17">
      <c r="A49" s="8"/>
      <c r="B49" s="2"/>
      <c r="C49" s="5"/>
      <c r="D49" s="2"/>
      <c r="E49" s="2"/>
      <c r="F49" s="5"/>
      <c r="G49" s="5"/>
      <c r="H49" s="5"/>
      <c r="I49" s="2"/>
      <c r="J49" s="9"/>
      <c r="K49" s="10"/>
      <c r="L49" s="2"/>
      <c r="M49" s="8"/>
      <c r="N49" s="2"/>
      <c r="O49" s="8"/>
      <c r="P49" s="2" t="str">
        <f t="shared" ca="1" si="1"/>
        <v>On Track</v>
      </c>
      <c r="Q49" s="5"/>
    </row>
    <row r="50" spans="1:17">
      <c r="A50" s="8"/>
      <c r="B50" s="2"/>
      <c r="C50" s="5"/>
      <c r="D50" s="2"/>
      <c r="E50" s="2"/>
      <c r="F50" s="5"/>
      <c r="G50" s="5"/>
      <c r="H50" s="5"/>
      <c r="I50" s="2"/>
      <c r="J50" s="9"/>
      <c r="K50" s="10"/>
      <c r="L50" s="2"/>
      <c r="M50" s="8"/>
      <c r="N50" s="2"/>
      <c r="O50" s="8"/>
      <c r="P50" s="2" t="str">
        <f t="shared" ca="1" si="1"/>
        <v>On Track</v>
      </c>
      <c r="Q50" s="5"/>
    </row>
    <row r="51" spans="1:17">
      <c r="A51" s="8"/>
      <c r="B51" s="2"/>
      <c r="C51" s="5"/>
      <c r="D51" s="2"/>
      <c r="E51" s="2"/>
      <c r="F51" s="5"/>
      <c r="G51" s="5"/>
      <c r="H51" s="5"/>
      <c r="I51" s="2"/>
      <c r="J51" s="9"/>
      <c r="K51" s="10"/>
      <c r="L51" s="2"/>
      <c r="M51" s="8"/>
      <c r="N51" s="2"/>
      <c r="O51" s="8"/>
      <c r="P51" s="2" t="str">
        <f t="shared" ca="1" si="1"/>
        <v>On Track</v>
      </c>
      <c r="Q51" s="5"/>
    </row>
    <row r="52" spans="1:17">
      <c r="A52" s="8"/>
      <c r="B52" s="2"/>
      <c r="C52" s="5"/>
      <c r="D52" s="2"/>
      <c r="E52" s="2"/>
      <c r="F52" s="5"/>
      <c r="G52" s="5"/>
      <c r="H52" s="5"/>
      <c r="I52" s="2"/>
      <c r="J52" s="9"/>
      <c r="K52" s="10"/>
      <c r="L52" s="2"/>
      <c r="M52" s="8"/>
      <c r="N52" s="2"/>
      <c r="O52" s="8"/>
      <c r="P52" s="2" t="str">
        <f t="shared" ca="1" si="1"/>
        <v>On Track</v>
      </c>
      <c r="Q52" s="5"/>
    </row>
    <row r="53" spans="1:17">
      <c r="A53" s="8"/>
      <c r="B53" s="2"/>
      <c r="C53" s="5"/>
      <c r="D53" s="2"/>
      <c r="E53" s="2"/>
      <c r="F53" s="5"/>
      <c r="G53" s="5"/>
      <c r="H53" s="5"/>
      <c r="I53" s="2"/>
      <c r="J53" s="9"/>
      <c r="K53" s="10"/>
      <c r="L53" s="2"/>
      <c r="M53" s="8"/>
      <c r="N53" s="2"/>
      <c r="O53" s="8"/>
      <c r="P53" s="2" t="str">
        <f t="shared" ca="1" si="1"/>
        <v>On Track</v>
      </c>
      <c r="Q53" s="5"/>
    </row>
    <row r="54" spans="1:17">
      <c r="A54" s="8"/>
      <c r="B54" s="2"/>
      <c r="C54" s="5"/>
      <c r="D54" s="2"/>
      <c r="E54" s="2"/>
      <c r="F54" s="5"/>
      <c r="G54" s="5"/>
      <c r="H54" s="5"/>
      <c r="I54" s="2"/>
      <c r="J54" s="9"/>
      <c r="K54" s="10"/>
      <c r="L54" s="2"/>
      <c r="M54" s="8"/>
      <c r="N54" s="2"/>
      <c r="O54" s="8"/>
      <c r="P54" s="2" t="str">
        <f t="shared" ca="1" si="1"/>
        <v>On Track</v>
      </c>
      <c r="Q54" s="5"/>
    </row>
    <row r="55" spans="1:17">
      <c r="A55" s="8"/>
      <c r="B55" s="2"/>
      <c r="C55" s="5"/>
      <c r="D55" s="2"/>
      <c r="E55" s="2"/>
      <c r="F55" s="5"/>
      <c r="G55" s="5"/>
      <c r="H55" s="5"/>
      <c r="I55" s="2"/>
      <c r="J55" s="9"/>
      <c r="K55" s="10"/>
      <c r="L55" s="2"/>
      <c r="M55" s="8"/>
      <c r="N55" s="2"/>
      <c r="O55" s="8"/>
      <c r="P55" s="2" t="str">
        <f t="shared" ca="1" si="1"/>
        <v>On Track</v>
      </c>
      <c r="Q55" s="5"/>
    </row>
    <row r="56" spans="1:17">
      <c r="A56" s="8"/>
      <c r="B56" s="2"/>
      <c r="C56" s="5"/>
      <c r="D56" s="2"/>
      <c r="E56" s="2"/>
      <c r="F56" s="5"/>
      <c r="G56" s="5"/>
      <c r="H56" s="5"/>
      <c r="I56" s="2"/>
      <c r="J56" s="9"/>
      <c r="K56" s="10"/>
      <c r="L56" s="2"/>
      <c r="M56" s="8"/>
      <c r="N56" s="2"/>
      <c r="O56" s="8"/>
      <c r="P56" s="2" t="str">
        <f t="shared" ca="1" si="1"/>
        <v>On Track</v>
      </c>
      <c r="Q56" s="5"/>
    </row>
    <row r="57" spans="1:17">
      <c r="A57" s="8"/>
      <c r="B57" s="2"/>
      <c r="C57" s="5"/>
      <c r="D57" s="2"/>
      <c r="E57" s="2"/>
      <c r="F57" s="5"/>
      <c r="G57" s="5"/>
      <c r="H57" s="5"/>
      <c r="I57" s="2"/>
      <c r="J57" s="9"/>
      <c r="K57" s="10"/>
      <c r="L57" s="2"/>
      <c r="M57" s="8"/>
      <c r="N57" s="2"/>
      <c r="O57" s="8"/>
      <c r="P57" s="2" t="str">
        <f t="shared" ca="1" si="1"/>
        <v>On Track</v>
      </c>
      <c r="Q57" s="5"/>
    </row>
    <row r="58" spans="1:17">
      <c r="A58" s="8"/>
      <c r="B58" s="2"/>
      <c r="C58" s="5"/>
      <c r="D58" s="2"/>
      <c r="E58" s="2"/>
      <c r="F58" s="5"/>
      <c r="G58" s="5"/>
      <c r="H58" s="5"/>
      <c r="I58" s="2"/>
      <c r="J58" s="9"/>
      <c r="K58" s="10"/>
      <c r="L58" s="2"/>
      <c r="M58" s="8"/>
      <c r="N58" s="2"/>
      <c r="O58" s="8"/>
      <c r="P58" s="2" t="str">
        <f t="shared" ca="1" si="1"/>
        <v>On Track</v>
      </c>
      <c r="Q58" s="5"/>
    </row>
    <row r="59" spans="1:17">
      <c r="A59" s="8"/>
      <c r="B59" s="2"/>
      <c r="C59" s="5"/>
      <c r="D59" s="2"/>
      <c r="E59" s="2"/>
      <c r="F59" s="5"/>
      <c r="G59" s="5"/>
      <c r="H59" s="5"/>
      <c r="I59" s="2"/>
      <c r="J59" s="9"/>
      <c r="K59" s="10"/>
      <c r="L59" s="2"/>
      <c r="M59" s="8"/>
      <c r="N59" s="2"/>
      <c r="O59" s="8"/>
      <c r="P59" s="2" t="str">
        <f t="shared" ca="1" si="1"/>
        <v>On Track</v>
      </c>
      <c r="Q59" s="5"/>
    </row>
    <row r="60" spans="1:17">
      <c r="A60" s="8"/>
      <c r="B60" s="2"/>
      <c r="C60" s="5"/>
      <c r="D60" s="2"/>
      <c r="E60" s="2"/>
      <c r="F60" s="5"/>
      <c r="G60" s="5"/>
      <c r="H60" s="5"/>
      <c r="I60" s="2"/>
      <c r="J60" s="9"/>
      <c r="K60" s="10"/>
      <c r="L60" s="2"/>
      <c r="M60" s="8"/>
      <c r="N60" s="2"/>
      <c r="O60" s="8"/>
      <c r="P60" s="2" t="str">
        <f t="shared" ca="1" si="1"/>
        <v>On Track</v>
      </c>
      <c r="Q60" s="5"/>
    </row>
  </sheetData>
  <mergeCells count="1">
    <mergeCell ref="A1:Q1"/>
  </mergeCells>
  <conditionalFormatting sqref="K4:K60">
    <cfRule type="expression" dxfId="15" priority="5">
      <formula>K4="Overdue"</formula>
    </cfRule>
  </conditionalFormatting>
  <conditionalFormatting sqref="M4:M60">
    <cfRule type="expression" dxfId="14" priority="4">
      <formula>M4="Overdue"</formula>
    </cfRule>
  </conditionalFormatting>
  <conditionalFormatting sqref="N4:N60">
    <cfRule type="expression" dxfId="13" priority="1">
      <formula>N4="Pending"</formula>
    </cfRule>
    <cfRule type="expression" dxfId="12" priority="2">
      <formula>N4="Completed"</formula>
    </cfRule>
  </conditionalFormatting>
  <conditionalFormatting sqref="P4:P60">
    <cfRule type="expression" dxfId="11" priority="3">
      <formula>P4="Overdue"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Lists!$A$2:$A$6</xm:f>
          </x14:formula1>
          <xm:sqref>N4:N60</xm:sqref>
        </x14:dataValidation>
        <x14:dataValidation type="list" xr:uid="{00000000-0002-0000-0200-000001000000}">
          <x14:formula1>
            <xm:f>Lists!$B$2:$B$6</xm:f>
          </x14:formula1>
          <xm:sqref>F4:F60</xm:sqref>
        </x14:dataValidation>
        <x14:dataValidation type="list" xr:uid="{00000000-0002-0000-0200-000002000000}">
          <x14:formula1>
            <xm:f>Lists!$D$2:$D$6</xm:f>
          </x14:formula1>
          <xm:sqref>E4:E60</xm:sqref>
        </x14:dataValidation>
        <x14:dataValidation type="list" xr:uid="{00000000-0002-0000-0200-000003000000}">
          <x14:formula1>
            <xm:f>Lists!$E$2:$E$7</xm:f>
          </x14:formula1>
          <xm:sqref>L4:L60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0"/>
  <sheetViews>
    <sheetView showGridLines="0" workbookViewId="0">
      <selection activeCell="D15" sqref="D15"/>
    </sheetView>
  </sheetViews>
  <sheetFormatPr defaultRowHeight="13.8"/>
  <cols>
    <col min="1" max="1" width="9.09765625" style="11" customWidth="1"/>
    <col min="2" max="2" width="10.59765625" style="11" customWidth="1"/>
    <col min="3" max="3" width="13.5" style="11" customWidth="1"/>
    <col min="4" max="4" width="10.09765625" style="11" customWidth="1"/>
    <col min="5" max="5" width="13.59765625" style="11" customWidth="1"/>
    <col min="6" max="6" width="7.5" style="11" customWidth="1"/>
    <col min="7" max="7" width="26.19921875" style="11" customWidth="1"/>
    <col min="8" max="8" width="11.69921875" style="11" customWidth="1"/>
    <col min="9" max="9" width="8" style="11" customWidth="1"/>
    <col min="10" max="10" width="13.3984375" style="11" customWidth="1"/>
    <col min="11" max="11" width="14" style="11" customWidth="1"/>
    <col min="12" max="12" width="10.296875" style="11" customWidth="1"/>
    <col min="13" max="13" width="10.3984375" style="11" customWidth="1"/>
    <col min="14" max="14" width="16" style="11" customWidth="1"/>
    <col min="15" max="16" width="15" customWidth="1"/>
    <col min="17" max="17" width="28" customWidth="1"/>
  </cols>
  <sheetData>
    <row r="1" spans="1:17">
      <c r="A1" s="35" t="s">
        <v>209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2"/>
      <c r="P1" s="2"/>
      <c r="Q1" s="2"/>
    </row>
    <row r="2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  <c r="P2" s="2"/>
      <c r="Q2" s="2"/>
    </row>
    <row r="3" spans="1:17" s="19" customFormat="1" ht="30" customHeight="1">
      <c r="A3" s="20" t="s">
        <v>44</v>
      </c>
      <c r="B3" s="20" t="s">
        <v>45</v>
      </c>
      <c r="C3" s="20" t="s">
        <v>142</v>
      </c>
      <c r="D3" s="20" t="s">
        <v>143</v>
      </c>
      <c r="E3" s="20" t="s">
        <v>50</v>
      </c>
      <c r="F3" s="20" t="s">
        <v>144</v>
      </c>
      <c r="G3" s="20" t="s">
        <v>51</v>
      </c>
      <c r="H3" s="20" t="s">
        <v>145</v>
      </c>
      <c r="I3" s="20" t="s">
        <v>54</v>
      </c>
      <c r="J3" s="20" t="s">
        <v>56</v>
      </c>
      <c r="K3" s="20" t="s">
        <v>57</v>
      </c>
      <c r="L3" s="20" t="s">
        <v>58</v>
      </c>
      <c r="M3" s="20" t="s">
        <v>59</v>
      </c>
      <c r="N3" s="20" t="s">
        <v>60</v>
      </c>
      <c r="O3" s="21"/>
      <c r="P3" s="21"/>
      <c r="Q3" s="21"/>
    </row>
    <row r="4" spans="1:17" ht="26.4">
      <c r="A4" s="16">
        <v>46146</v>
      </c>
      <c r="B4" s="13" t="s">
        <v>61</v>
      </c>
      <c r="C4" s="13" t="s">
        <v>146</v>
      </c>
      <c r="D4" s="13" t="s">
        <v>147</v>
      </c>
      <c r="E4" s="13" t="s">
        <v>148</v>
      </c>
      <c r="F4" s="13" t="s">
        <v>149</v>
      </c>
      <c r="G4" s="13" t="s">
        <v>150</v>
      </c>
      <c r="H4" s="13" t="s">
        <v>78</v>
      </c>
      <c r="I4" s="14">
        <v>28</v>
      </c>
      <c r="J4" s="16">
        <v>46146</v>
      </c>
      <c r="K4" s="13" t="s">
        <v>70</v>
      </c>
      <c r="L4" s="16">
        <v>46238</v>
      </c>
      <c r="M4" s="13" t="str">
        <f t="shared" ref="M4:M35" ca="1" si="0">IF(AND(L4&lt;&gt;"",K4&lt;&gt;"",L4&lt;TODAY(),K4&lt;&gt;"Completed"),"Overdue","On Track")</f>
        <v>On Track</v>
      </c>
      <c r="N4" s="13" t="s">
        <v>151</v>
      </c>
      <c r="O4" s="2"/>
      <c r="P4" s="2"/>
      <c r="Q4" s="2"/>
    </row>
    <row r="5" spans="1:17" ht="26.4">
      <c r="A5" s="16">
        <v>46148</v>
      </c>
      <c r="B5" s="13" t="s">
        <v>61</v>
      </c>
      <c r="C5" s="13" t="s">
        <v>152</v>
      </c>
      <c r="D5" s="13" t="s">
        <v>153</v>
      </c>
      <c r="E5" s="13" t="s">
        <v>154</v>
      </c>
      <c r="F5" s="13" t="s">
        <v>155</v>
      </c>
      <c r="G5" s="13" t="s">
        <v>156</v>
      </c>
      <c r="H5" s="13" t="s">
        <v>95</v>
      </c>
      <c r="I5" s="14">
        <v>42</v>
      </c>
      <c r="J5" s="16">
        <v>46148</v>
      </c>
      <c r="K5" s="13" t="s">
        <v>157</v>
      </c>
      <c r="L5" s="16">
        <v>46179</v>
      </c>
      <c r="M5" s="13" t="str">
        <f t="shared" ca="1" si="0"/>
        <v>On Track</v>
      </c>
      <c r="N5" s="13" t="s">
        <v>158</v>
      </c>
      <c r="O5" s="2"/>
      <c r="P5" s="2"/>
      <c r="Q5" s="2"/>
    </row>
    <row r="6" spans="1:17">
      <c r="A6" s="16">
        <v>46151</v>
      </c>
      <c r="B6" s="13" t="s">
        <v>61</v>
      </c>
      <c r="C6" s="13" t="s">
        <v>159</v>
      </c>
      <c r="D6" s="13" t="s">
        <v>160</v>
      </c>
      <c r="E6" s="13" t="s">
        <v>161</v>
      </c>
      <c r="F6" s="13" t="s">
        <v>149</v>
      </c>
      <c r="G6" s="13" t="s">
        <v>162</v>
      </c>
      <c r="H6" s="13" t="s">
        <v>95</v>
      </c>
      <c r="I6" s="14">
        <v>35</v>
      </c>
      <c r="J6" s="16">
        <v>46151</v>
      </c>
      <c r="K6" s="13" t="s">
        <v>70</v>
      </c>
      <c r="L6" s="16">
        <v>46182</v>
      </c>
      <c r="M6" s="13" t="str">
        <f t="shared" ca="1" si="0"/>
        <v>On Track</v>
      </c>
      <c r="N6" s="13" t="s">
        <v>163</v>
      </c>
      <c r="O6" s="2"/>
      <c r="P6" s="2"/>
      <c r="Q6" s="2"/>
    </row>
    <row r="7" spans="1:17" ht="39.6">
      <c r="A7" s="16">
        <v>46159</v>
      </c>
      <c r="B7" s="13" t="s">
        <v>61</v>
      </c>
      <c r="C7" s="13" t="s">
        <v>164</v>
      </c>
      <c r="D7" s="13" t="s">
        <v>165</v>
      </c>
      <c r="E7" s="13" t="s">
        <v>166</v>
      </c>
      <c r="F7" s="13" t="s">
        <v>167</v>
      </c>
      <c r="G7" s="13" t="s">
        <v>168</v>
      </c>
      <c r="H7" s="13" t="s">
        <v>110</v>
      </c>
      <c r="I7" s="14">
        <v>0</v>
      </c>
      <c r="J7" s="16">
        <v>46159</v>
      </c>
      <c r="K7" s="13" t="s">
        <v>70</v>
      </c>
      <c r="L7" s="16">
        <v>46190</v>
      </c>
      <c r="M7" s="13" t="str">
        <f t="shared" ca="1" si="0"/>
        <v>On Track</v>
      </c>
      <c r="N7" s="13" t="s">
        <v>112</v>
      </c>
      <c r="O7" s="2"/>
      <c r="P7" s="2"/>
      <c r="Q7" s="2"/>
    </row>
    <row r="8" spans="1:17" ht="26.4">
      <c r="A8" s="16">
        <v>46164</v>
      </c>
      <c r="B8" s="13" t="s">
        <v>61</v>
      </c>
      <c r="C8" s="13" t="s">
        <v>169</v>
      </c>
      <c r="D8" s="13" t="s">
        <v>170</v>
      </c>
      <c r="E8" s="13" t="s">
        <v>171</v>
      </c>
      <c r="F8" s="13" t="s">
        <v>172</v>
      </c>
      <c r="G8" s="13" t="s">
        <v>173</v>
      </c>
      <c r="H8" s="13" t="s">
        <v>85</v>
      </c>
      <c r="I8" s="14">
        <v>18</v>
      </c>
      <c r="J8" s="16"/>
      <c r="K8" s="13" t="s">
        <v>118</v>
      </c>
      <c r="L8" s="16">
        <v>46167</v>
      </c>
      <c r="M8" s="13" t="str">
        <f t="shared" ca="1" si="0"/>
        <v>On Track</v>
      </c>
      <c r="N8" s="13" t="s">
        <v>174</v>
      </c>
      <c r="O8" s="2"/>
      <c r="P8" s="2"/>
      <c r="Q8" s="2"/>
    </row>
    <row r="9" spans="1:17">
      <c r="A9" s="4"/>
      <c r="B9" s="5"/>
      <c r="C9" s="5"/>
      <c r="D9" s="5"/>
      <c r="E9" s="5"/>
      <c r="F9" s="5"/>
      <c r="G9" s="5"/>
      <c r="H9" s="5"/>
      <c r="I9" s="6"/>
      <c r="J9" s="4"/>
      <c r="K9" s="5"/>
      <c r="L9" s="4"/>
      <c r="M9" s="5" t="str">
        <f t="shared" ca="1" si="0"/>
        <v>On Track</v>
      </c>
      <c r="N9" s="5"/>
      <c r="O9" s="2"/>
      <c r="P9" s="2"/>
      <c r="Q9" s="2"/>
    </row>
    <row r="10" spans="1:17">
      <c r="A10" s="4"/>
      <c r="B10" s="5"/>
      <c r="C10" s="5"/>
      <c r="D10" s="5"/>
      <c r="E10" s="5"/>
      <c r="F10" s="5"/>
      <c r="G10" s="5"/>
      <c r="H10" s="5"/>
      <c r="I10" s="6"/>
      <c r="J10" s="4"/>
      <c r="K10" s="5"/>
      <c r="L10" s="4"/>
      <c r="M10" s="5" t="str">
        <f t="shared" ca="1" si="0"/>
        <v>On Track</v>
      </c>
      <c r="N10" s="5"/>
      <c r="O10" s="2"/>
      <c r="P10" s="2"/>
      <c r="Q10" s="2"/>
    </row>
    <row r="11" spans="1:17">
      <c r="A11" s="4"/>
      <c r="B11" s="5"/>
      <c r="C11" s="5"/>
      <c r="D11" s="5"/>
      <c r="E11" s="5"/>
      <c r="F11" s="5"/>
      <c r="G11" s="5"/>
      <c r="H11" s="5"/>
      <c r="I11" s="6"/>
      <c r="J11" s="4"/>
      <c r="K11" s="5"/>
      <c r="L11" s="4"/>
      <c r="M11" s="5" t="str">
        <f t="shared" ca="1" si="0"/>
        <v>On Track</v>
      </c>
      <c r="N11" s="5"/>
      <c r="O11" s="2"/>
      <c r="P11" s="2"/>
      <c r="Q11" s="2"/>
    </row>
    <row r="12" spans="1:17">
      <c r="A12" s="4"/>
      <c r="B12" s="5"/>
      <c r="C12" s="5"/>
      <c r="D12" s="5"/>
      <c r="E12" s="5"/>
      <c r="F12" s="5"/>
      <c r="G12" s="5"/>
      <c r="H12" s="5"/>
      <c r="I12" s="6"/>
      <c r="J12" s="4"/>
      <c r="K12" s="5"/>
      <c r="L12" s="4"/>
      <c r="M12" s="5" t="str">
        <f t="shared" ca="1" si="0"/>
        <v>On Track</v>
      </c>
      <c r="N12" s="5"/>
      <c r="O12" s="2"/>
      <c r="P12" s="2"/>
      <c r="Q12" s="2"/>
    </row>
    <row r="13" spans="1:17">
      <c r="A13" s="4"/>
      <c r="B13" s="5"/>
      <c r="C13" s="5"/>
      <c r="D13" s="5"/>
      <c r="E13" s="5"/>
      <c r="F13" s="5"/>
      <c r="G13" s="5"/>
      <c r="H13" s="5"/>
      <c r="I13" s="6"/>
      <c r="J13" s="4"/>
      <c r="K13" s="5"/>
      <c r="L13" s="4"/>
      <c r="M13" s="5" t="str">
        <f t="shared" ca="1" si="0"/>
        <v>On Track</v>
      </c>
      <c r="N13" s="5"/>
      <c r="O13" s="2"/>
      <c r="P13" s="2"/>
      <c r="Q13" s="2"/>
    </row>
    <row r="14" spans="1:17">
      <c r="A14" s="4"/>
      <c r="B14" s="5"/>
      <c r="C14" s="5"/>
      <c r="D14" s="5"/>
      <c r="E14" s="5"/>
      <c r="F14" s="5"/>
      <c r="G14" s="5"/>
      <c r="H14" s="5"/>
      <c r="I14" s="6"/>
      <c r="J14" s="4"/>
      <c r="K14" s="5"/>
      <c r="L14" s="4"/>
      <c r="M14" s="5" t="str">
        <f t="shared" ca="1" si="0"/>
        <v>On Track</v>
      </c>
      <c r="N14" s="5"/>
      <c r="O14" s="2"/>
      <c r="P14" s="2"/>
      <c r="Q14" s="2"/>
    </row>
    <row r="15" spans="1:17">
      <c r="A15" s="4"/>
      <c r="B15" s="5"/>
      <c r="C15" s="5"/>
      <c r="D15" s="5"/>
      <c r="E15" s="5"/>
      <c r="F15" s="5"/>
      <c r="G15" s="5"/>
      <c r="H15" s="5"/>
      <c r="I15" s="6"/>
      <c r="J15" s="4"/>
      <c r="K15" s="5"/>
      <c r="L15" s="4"/>
      <c r="M15" s="5" t="str">
        <f t="shared" ca="1" si="0"/>
        <v>On Track</v>
      </c>
      <c r="N15" s="5"/>
      <c r="O15" s="2"/>
      <c r="P15" s="2"/>
      <c r="Q15" s="2"/>
    </row>
    <row r="16" spans="1:17">
      <c r="A16" s="4"/>
      <c r="B16" s="5"/>
      <c r="C16" s="5"/>
      <c r="D16" s="5"/>
      <c r="E16" s="5"/>
      <c r="F16" s="5"/>
      <c r="G16" s="5"/>
      <c r="H16" s="5"/>
      <c r="I16" s="6"/>
      <c r="J16" s="4"/>
      <c r="K16" s="5"/>
      <c r="L16" s="4"/>
      <c r="M16" s="5" t="str">
        <f t="shared" ca="1" si="0"/>
        <v>On Track</v>
      </c>
      <c r="N16" s="5"/>
      <c r="O16" s="2"/>
      <c r="P16" s="2"/>
      <c r="Q16" s="2"/>
    </row>
    <row r="17" spans="1:17">
      <c r="A17" s="4"/>
      <c r="B17" s="5"/>
      <c r="C17" s="5"/>
      <c r="D17" s="5"/>
      <c r="E17" s="5"/>
      <c r="F17" s="5"/>
      <c r="G17" s="5"/>
      <c r="H17" s="5"/>
      <c r="I17" s="6"/>
      <c r="J17" s="4"/>
      <c r="K17" s="5"/>
      <c r="L17" s="4"/>
      <c r="M17" s="5" t="str">
        <f t="shared" ca="1" si="0"/>
        <v>On Track</v>
      </c>
      <c r="N17" s="5"/>
      <c r="O17" s="2"/>
      <c r="P17" s="2"/>
      <c r="Q17" s="2"/>
    </row>
    <row r="18" spans="1:17">
      <c r="A18" s="4"/>
      <c r="B18" s="5"/>
      <c r="C18" s="5"/>
      <c r="D18" s="5"/>
      <c r="E18" s="5"/>
      <c r="F18" s="5"/>
      <c r="G18" s="5"/>
      <c r="H18" s="5"/>
      <c r="I18" s="6"/>
      <c r="J18" s="4"/>
      <c r="K18" s="5"/>
      <c r="L18" s="4"/>
      <c r="M18" s="5" t="str">
        <f t="shared" ca="1" si="0"/>
        <v>On Track</v>
      </c>
      <c r="N18" s="5"/>
      <c r="O18" s="2"/>
      <c r="P18" s="2"/>
      <c r="Q18" s="2"/>
    </row>
    <row r="19" spans="1:17">
      <c r="A19" s="4"/>
      <c r="B19" s="5"/>
      <c r="C19" s="5"/>
      <c r="D19" s="5"/>
      <c r="E19" s="5"/>
      <c r="F19" s="5"/>
      <c r="G19" s="5"/>
      <c r="H19" s="5"/>
      <c r="I19" s="6"/>
      <c r="J19" s="4"/>
      <c r="K19" s="5"/>
      <c r="L19" s="4"/>
      <c r="M19" s="5" t="str">
        <f t="shared" ca="1" si="0"/>
        <v>On Track</v>
      </c>
      <c r="N19" s="5"/>
      <c r="O19" s="2"/>
      <c r="P19" s="2"/>
      <c r="Q19" s="2"/>
    </row>
    <row r="20" spans="1:17">
      <c r="A20" s="4"/>
      <c r="B20" s="5"/>
      <c r="C20" s="5"/>
      <c r="D20" s="5"/>
      <c r="E20" s="5"/>
      <c r="F20" s="5"/>
      <c r="G20" s="5"/>
      <c r="H20" s="5"/>
      <c r="I20" s="6"/>
      <c r="J20" s="4"/>
      <c r="K20" s="5"/>
      <c r="L20" s="4"/>
      <c r="M20" s="5" t="str">
        <f t="shared" ca="1" si="0"/>
        <v>On Track</v>
      </c>
      <c r="N20" s="5"/>
      <c r="O20" s="2"/>
      <c r="P20" s="2"/>
      <c r="Q20" s="2"/>
    </row>
    <row r="21" spans="1:17">
      <c r="A21" s="4"/>
      <c r="B21" s="5"/>
      <c r="C21" s="5"/>
      <c r="D21" s="5"/>
      <c r="E21" s="5"/>
      <c r="F21" s="5"/>
      <c r="G21" s="5"/>
      <c r="H21" s="5"/>
      <c r="I21" s="6"/>
      <c r="J21" s="4"/>
      <c r="K21" s="5"/>
      <c r="L21" s="4"/>
      <c r="M21" s="5" t="str">
        <f t="shared" ca="1" si="0"/>
        <v>On Track</v>
      </c>
      <c r="N21" s="5"/>
      <c r="O21" s="2"/>
      <c r="P21" s="2"/>
      <c r="Q21" s="2"/>
    </row>
    <row r="22" spans="1:17">
      <c r="A22" s="4"/>
      <c r="B22" s="5"/>
      <c r="C22" s="5"/>
      <c r="D22" s="5"/>
      <c r="E22" s="5"/>
      <c r="F22" s="5"/>
      <c r="G22" s="5"/>
      <c r="H22" s="5"/>
      <c r="I22" s="6"/>
      <c r="J22" s="4"/>
      <c r="K22" s="5"/>
      <c r="L22" s="4"/>
      <c r="M22" s="5" t="str">
        <f t="shared" ca="1" si="0"/>
        <v>On Track</v>
      </c>
      <c r="N22" s="5"/>
      <c r="O22" s="2"/>
      <c r="P22" s="2"/>
      <c r="Q22" s="2"/>
    </row>
    <row r="23" spans="1:17">
      <c r="A23" s="4"/>
      <c r="B23" s="5"/>
      <c r="C23" s="5"/>
      <c r="D23" s="5"/>
      <c r="E23" s="5"/>
      <c r="F23" s="5"/>
      <c r="G23" s="5"/>
      <c r="H23" s="5"/>
      <c r="I23" s="6"/>
      <c r="J23" s="4"/>
      <c r="K23" s="5"/>
      <c r="L23" s="4"/>
      <c r="M23" s="5" t="str">
        <f t="shared" ca="1" si="0"/>
        <v>On Track</v>
      </c>
      <c r="N23" s="5"/>
      <c r="O23" s="2"/>
      <c r="P23" s="2"/>
      <c r="Q23" s="2"/>
    </row>
    <row r="24" spans="1:17">
      <c r="A24" s="4"/>
      <c r="B24" s="5"/>
      <c r="C24" s="5"/>
      <c r="D24" s="5"/>
      <c r="E24" s="5"/>
      <c r="F24" s="5"/>
      <c r="G24" s="5"/>
      <c r="H24" s="5"/>
      <c r="I24" s="6"/>
      <c r="J24" s="4"/>
      <c r="K24" s="5"/>
      <c r="L24" s="4"/>
      <c r="M24" s="5" t="str">
        <f t="shared" ca="1" si="0"/>
        <v>On Track</v>
      </c>
      <c r="N24" s="5"/>
      <c r="O24" s="2"/>
      <c r="P24" s="2"/>
      <c r="Q24" s="2"/>
    </row>
    <row r="25" spans="1:17">
      <c r="A25" s="4"/>
      <c r="B25" s="5"/>
      <c r="C25" s="5"/>
      <c r="D25" s="5"/>
      <c r="E25" s="5"/>
      <c r="F25" s="5"/>
      <c r="G25" s="5"/>
      <c r="H25" s="5"/>
      <c r="I25" s="6"/>
      <c r="J25" s="4"/>
      <c r="K25" s="5"/>
      <c r="L25" s="4"/>
      <c r="M25" s="5" t="str">
        <f t="shared" ca="1" si="0"/>
        <v>On Track</v>
      </c>
      <c r="N25" s="5"/>
      <c r="O25" s="2"/>
      <c r="P25" s="2"/>
      <c r="Q25" s="2"/>
    </row>
    <row r="26" spans="1:17">
      <c r="A26" s="4"/>
      <c r="B26" s="5"/>
      <c r="C26" s="5"/>
      <c r="D26" s="5"/>
      <c r="E26" s="5"/>
      <c r="F26" s="5"/>
      <c r="G26" s="5"/>
      <c r="H26" s="5"/>
      <c r="I26" s="6"/>
      <c r="J26" s="4"/>
      <c r="K26" s="5"/>
      <c r="L26" s="4"/>
      <c r="M26" s="5" t="str">
        <f t="shared" ca="1" si="0"/>
        <v>On Track</v>
      </c>
      <c r="N26" s="5"/>
      <c r="O26" s="2"/>
      <c r="P26" s="2"/>
      <c r="Q26" s="2"/>
    </row>
    <row r="27" spans="1:17">
      <c r="A27" s="4"/>
      <c r="B27" s="5"/>
      <c r="C27" s="5"/>
      <c r="D27" s="5"/>
      <c r="E27" s="5"/>
      <c r="F27" s="5"/>
      <c r="G27" s="5"/>
      <c r="H27" s="5"/>
      <c r="I27" s="6"/>
      <c r="J27" s="4"/>
      <c r="K27" s="5"/>
      <c r="L27" s="4"/>
      <c r="M27" s="5" t="str">
        <f t="shared" ca="1" si="0"/>
        <v>On Track</v>
      </c>
      <c r="N27" s="5"/>
      <c r="O27" s="2"/>
      <c r="P27" s="2"/>
      <c r="Q27" s="2"/>
    </row>
    <row r="28" spans="1:17">
      <c r="A28" s="4"/>
      <c r="B28" s="5"/>
      <c r="C28" s="5"/>
      <c r="D28" s="5"/>
      <c r="E28" s="5"/>
      <c r="F28" s="5"/>
      <c r="G28" s="5"/>
      <c r="H28" s="5"/>
      <c r="I28" s="6"/>
      <c r="J28" s="4"/>
      <c r="K28" s="5"/>
      <c r="L28" s="4"/>
      <c r="M28" s="5" t="str">
        <f t="shared" ca="1" si="0"/>
        <v>On Track</v>
      </c>
      <c r="N28" s="5"/>
      <c r="O28" s="2"/>
      <c r="P28" s="2"/>
      <c r="Q28" s="2"/>
    </row>
    <row r="29" spans="1:17">
      <c r="A29" s="4"/>
      <c r="B29" s="5"/>
      <c r="C29" s="5"/>
      <c r="D29" s="5"/>
      <c r="E29" s="5"/>
      <c r="F29" s="5"/>
      <c r="G29" s="5"/>
      <c r="H29" s="5"/>
      <c r="I29" s="6"/>
      <c r="J29" s="4"/>
      <c r="K29" s="5"/>
      <c r="L29" s="4"/>
      <c r="M29" s="5" t="str">
        <f t="shared" ca="1" si="0"/>
        <v>On Track</v>
      </c>
      <c r="N29" s="5"/>
      <c r="O29" s="2"/>
      <c r="P29" s="2"/>
      <c r="Q29" s="2"/>
    </row>
    <row r="30" spans="1:17">
      <c r="A30" s="4"/>
      <c r="B30" s="5"/>
      <c r="C30" s="5"/>
      <c r="D30" s="5"/>
      <c r="E30" s="5"/>
      <c r="F30" s="5"/>
      <c r="G30" s="5"/>
      <c r="H30" s="5"/>
      <c r="I30" s="6"/>
      <c r="J30" s="4"/>
      <c r="K30" s="5"/>
      <c r="L30" s="4"/>
      <c r="M30" s="5" t="str">
        <f t="shared" ca="1" si="0"/>
        <v>On Track</v>
      </c>
      <c r="N30" s="5"/>
      <c r="O30" s="2"/>
      <c r="P30" s="2"/>
      <c r="Q30" s="2"/>
    </row>
    <row r="31" spans="1:17">
      <c r="A31" s="4"/>
      <c r="B31" s="5"/>
      <c r="C31" s="5"/>
      <c r="D31" s="5"/>
      <c r="E31" s="5"/>
      <c r="F31" s="5"/>
      <c r="G31" s="5"/>
      <c r="H31" s="5"/>
      <c r="I31" s="6"/>
      <c r="J31" s="4"/>
      <c r="K31" s="5"/>
      <c r="L31" s="4"/>
      <c r="M31" s="5" t="str">
        <f t="shared" ca="1" si="0"/>
        <v>On Track</v>
      </c>
      <c r="N31" s="5"/>
      <c r="O31" s="2"/>
      <c r="P31" s="2"/>
      <c r="Q31" s="2"/>
    </row>
    <row r="32" spans="1:17">
      <c r="A32" s="4"/>
      <c r="B32" s="5"/>
      <c r="C32" s="5"/>
      <c r="D32" s="5"/>
      <c r="E32" s="5"/>
      <c r="F32" s="5"/>
      <c r="G32" s="5"/>
      <c r="H32" s="5"/>
      <c r="I32" s="6"/>
      <c r="J32" s="4"/>
      <c r="K32" s="5"/>
      <c r="L32" s="4"/>
      <c r="M32" s="5" t="str">
        <f t="shared" ca="1" si="0"/>
        <v>On Track</v>
      </c>
      <c r="N32" s="5"/>
      <c r="O32" s="2"/>
      <c r="P32" s="2"/>
      <c r="Q32" s="2"/>
    </row>
    <row r="33" spans="1:17">
      <c r="A33" s="4"/>
      <c r="B33" s="5"/>
      <c r="C33" s="5"/>
      <c r="D33" s="5"/>
      <c r="E33" s="5"/>
      <c r="F33" s="5"/>
      <c r="G33" s="5"/>
      <c r="H33" s="5"/>
      <c r="I33" s="6"/>
      <c r="J33" s="4"/>
      <c r="K33" s="5"/>
      <c r="L33" s="4"/>
      <c r="M33" s="5" t="str">
        <f t="shared" ca="1" si="0"/>
        <v>On Track</v>
      </c>
      <c r="N33" s="5"/>
      <c r="O33" s="2"/>
      <c r="P33" s="2"/>
      <c r="Q33" s="2"/>
    </row>
    <row r="34" spans="1:17">
      <c r="A34" s="4"/>
      <c r="B34" s="5"/>
      <c r="C34" s="5"/>
      <c r="D34" s="5"/>
      <c r="E34" s="5"/>
      <c r="F34" s="5"/>
      <c r="G34" s="5"/>
      <c r="H34" s="5"/>
      <c r="I34" s="6"/>
      <c r="J34" s="4"/>
      <c r="K34" s="5"/>
      <c r="L34" s="4"/>
      <c r="M34" s="5" t="str">
        <f t="shared" ca="1" si="0"/>
        <v>On Track</v>
      </c>
      <c r="N34" s="5"/>
      <c r="O34" s="2"/>
      <c r="P34" s="2"/>
      <c r="Q34" s="2"/>
    </row>
    <row r="35" spans="1:17">
      <c r="A35" s="4"/>
      <c r="B35" s="5"/>
      <c r="C35" s="5"/>
      <c r="D35" s="5"/>
      <c r="E35" s="5"/>
      <c r="F35" s="5"/>
      <c r="G35" s="5"/>
      <c r="H35" s="5"/>
      <c r="I35" s="6"/>
      <c r="J35" s="4"/>
      <c r="K35" s="5"/>
      <c r="L35" s="4"/>
      <c r="M35" s="5" t="str">
        <f t="shared" ca="1" si="0"/>
        <v>On Track</v>
      </c>
      <c r="N35" s="5"/>
      <c r="O35" s="2"/>
      <c r="P35" s="2"/>
      <c r="Q35" s="2"/>
    </row>
    <row r="36" spans="1:17">
      <c r="A36" s="4"/>
      <c r="B36" s="5"/>
      <c r="C36" s="5"/>
      <c r="D36" s="5"/>
      <c r="E36" s="5"/>
      <c r="F36" s="5"/>
      <c r="G36" s="5"/>
      <c r="H36" s="5"/>
      <c r="I36" s="6"/>
      <c r="J36" s="4"/>
      <c r="K36" s="5"/>
      <c r="L36" s="4"/>
      <c r="M36" s="5" t="str">
        <f t="shared" ref="M36:M60" ca="1" si="1">IF(AND(L36&lt;&gt;"",K36&lt;&gt;"",L36&lt;TODAY(),K36&lt;&gt;"Completed"),"Overdue","On Track")</f>
        <v>On Track</v>
      </c>
      <c r="N36" s="5"/>
      <c r="O36" s="2"/>
      <c r="P36" s="2"/>
      <c r="Q36" s="2"/>
    </row>
    <row r="37" spans="1:17">
      <c r="A37" s="4"/>
      <c r="B37" s="5"/>
      <c r="C37" s="5"/>
      <c r="D37" s="5"/>
      <c r="E37" s="5"/>
      <c r="F37" s="5"/>
      <c r="G37" s="5"/>
      <c r="H37" s="5"/>
      <c r="I37" s="6"/>
      <c r="J37" s="4"/>
      <c r="K37" s="5"/>
      <c r="L37" s="4"/>
      <c r="M37" s="5" t="str">
        <f t="shared" ca="1" si="1"/>
        <v>On Track</v>
      </c>
      <c r="N37" s="5"/>
      <c r="O37" s="2"/>
      <c r="P37" s="2"/>
      <c r="Q37" s="2"/>
    </row>
    <row r="38" spans="1:17">
      <c r="A38" s="4"/>
      <c r="B38" s="5"/>
      <c r="C38" s="5"/>
      <c r="D38" s="5"/>
      <c r="E38" s="5"/>
      <c r="F38" s="5"/>
      <c r="G38" s="5"/>
      <c r="H38" s="5"/>
      <c r="I38" s="6"/>
      <c r="J38" s="4"/>
      <c r="K38" s="5"/>
      <c r="L38" s="4"/>
      <c r="M38" s="5" t="str">
        <f t="shared" ca="1" si="1"/>
        <v>On Track</v>
      </c>
      <c r="N38" s="5"/>
      <c r="O38" s="2"/>
      <c r="P38" s="2"/>
      <c r="Q38" s="2"/>
    </row>
    <row r="39" spans="1:17">
      <c r="A39" s="4"/>
      <c r="B39" s="5"/>
      <c r="C39" s="5"/>
      <c r="D39" s="5"/>
      <c r="E39" s="5"/>
      <c r="F39" s="5"/>
      <c r="G39" s="5"/>
      <c r="H39" s="5"/>
      <c r="I39" s="6"/>
      <c r="J39" s="4"/>
      <c r="K39" s="5"/>
      <c r="L39" s="4"/>
      <c r="M39" s="5" t="str">
        <f t="shared" ca="1" si="1"/>
        <v>On Track</v>
      </c>
      <c r="N39" s="5"/>
      <c r="O39" s="2"/>
      <c r="P39" s="2"/>
      <c r="Q39" s="2"/>
    </row>
    <row r="40" spans="1:17">
      <c r="A40" s="4"/>
      <c r="B40" s="5"/>
      <c r="C40" s="5"/>
      <c r="D40" s="5"/>
      <c r="E40" s="5"/>
      <c r="F40" s="5"/>
      <c r="G40" s="5"/>
      <c r="H40" s="5"/>
      <c r="I40" s="6"/>
      <c r="J40" s="4"/>
      <c r="K40" s="5"/>
      <c r="L40" s="4"/>
      <c r="M40" s="5" t="str">
        <f t="shared" ca="1" si="1"/>
        <v>On Track</v>
      </c>
      <c r="N40" s="5"/>
      <c r="O40" s="2"/>
      <c r="P40" s="2"/>
      <c r="Q40" s="2"/>
    </row>
    <row r="41" spans="1:17">
      <c r="A41" s="4"/>
      <c r="B41" s="5"/>
      <c r="C41" s="5"/>
      <c r="D41" s="5"/>
      <c r="E41" s="5"/>
      <c r="F41" s="5"/>
      <c r="G41" s="5"/>
      <c r="H41" s="5"/>
      <c r="I41" s="6"/>
      <c r="J41" s="4"/>
      <c r="K41" s="5"/>
      <c r="L41" s="4"/>
      <c r="M41" s="5" t="str">
        <f t="shared" ca="1" si="1"/>
        <v>On Track</v>
      </c>
      <c r="N41" s="5"/>
      <c r="O41" s="2"/>
      <c r="P41" s="2"/>
      <c r="Q41" s="2"/>
    </row>
    <row r="42" spans="1:17">
      <c r="A42" s="4"/>
      <c r="B42" s="5"/>
      <c r="C42" s="5"/>
      <c r="D42" s="5"/>
      <c r="E42" s="5"/>
      <c r="F42" s="5"/>
      <c r="G42" s="5"/>
      <c r="H42" s="5"/>
      <c r="I42" s="6"/>
      <c r="J42" s="4"/>
      <c r="K42" s="5"/>
      <c r="L42" s="4"/>
      <c r="M42" s="5" t="str">
        <f t="shared" ca="1" si="1"/>
        <v>On Track</v>
      </c>
      <c r="N42" s="5"/>
      <c r="O42" s="2"/>
      <c r="P42" s="2"/>
      <c r="Q42" s="2"/>
    </row>
    <row r="43" spans="1:17">
      <c r="A43" s="4"/>
      <c r="B43" s="5"/>
      <c r="C43" s="5"/>
      <c r="D43" s="5"/>
      <c r="E43" s="5"/>
      <c r="F43" s="5"/>
      <c r="G43" s="5"/>
      <c r="H43" s="5"/>
      <c r="I43" s="6"/>
      <c r="J43" s="4"/>
      <c r="K43" s="5"/>
      <c r="L43" s="4"/>
      <c r="M43" s="5" t="str">
        <f t="shared" ca="1" si="1"/>
        <v>On Track</v>
      </c>
      <c r="N43" s="5"/>
      <c r="O43" s="2"/>
      <c r="P43" s="2"/>
      <c r="Q43" s="2"/>
    </row>
    <row r="44" spans="1:17">
      <c r="A44" s="4"/>
      <c r="B44" s="5"/>
      <c r="C44" s="5"/>
      <c r="D44" s="5"/>
      <c r="E44" s="5"/>
      <c r="F44" s="5"/>
      <c r="G44" s="5"/>
      <c r="H44" s="5"/>
      <c r="I44" s="6"/>
      <c r="J44" s="4"/>
      <c r="K44" s="5"/>
      <c r="L44" s="4"/>
      <c r="M44" s="5" t="str">
        <f t="shared" ca="1" si="1"/>
        <v>On Track</v>
      </c>
      <c r="N44" s="5"/>
      <c r="O44" s="2"/>
      <c r="P44" s="2"/>
      <c r="Q44" s="2"/>
    </row>
    <row r="45" spans="1:17">
      <c r="A45" s="4"/>
      <c r="B45" s="5"/>
      <c r="C45" s="5"/>
      <c r="D45" s="5"/>
      <c r="E45" s="5"/>
      <c r="F45" s="5"/>
      <c r="G45" s="5"/>
      <c r="H45" s="5"/>
      <c r="I45" s="6"/>
      <c r="J45" s="4"/>
      <c r="K45" s="5"/>
      <c r="L45" s="4"/>
      <c r="M45" s="5" t="str">
        <f t="shared" ca="1" si="1"/>
        <v>On Track</v>
      </c>
      <c r="N45" s="5"/>
      <c r="O45" s="2"/>
      <c r="P45" s="2"/>
      <c r="Q45" s="2"/>
    </row>
    <row r="46" spans="1:17">
      <c r="A46" s="4"/>
      <c r="B46" s="5"/>
      <c r="C46" s="5"/>
      <c r="D46" s="5"/>
      <c r="E46" s="5"/>
      <c r="F46" s="5"/>
      <c r="G46" s="5"/>
      <c r="H46" s="5"/>
      <c r="I46" s="6"/>
      <c r="J46" s="4"/>
      <c r="K46" s="5"/>
      <c r="L46" s="4"/>
      <c r="M46" s="5" t="str">
        <f t="shared" ca="1" si="1"/>
        <v>On Track</v>
      </c>
      <c r="N46" s="5"/>
      <c r="O46" s="2"/>
      <c r="P46" s="2"/>
      <c r="Q46" s="2"/>
    </row>
    <row r="47" spans="1:17">
      <c r="A47" s="4"/>
      <c r="B47" s="5"/>
      <c r="C47" s="5"/>
      <c r="D47" s="5"/>
      <c r="E47" s="5"/>
      <c r="F47" s="5"/>
      <c r="G47" s="5"/>
      <c r="H47" s="5"/>
      <c r="I47" s="6"/>
      <c r="J47" s="4"/>
      <c r="K47" s="5"/>
      <c r="L47" s="4"/>
      <c r="M47" s="5" t="str">
        <f t="shared" ca="1" si="1"/>
        <v>On Track</v>
      </c>
      <c r="N47" s="5"/>
      <c r="O47" s="2"/>
      <c r="P47" s="2"/>
      <c r="Q47" s="2"/>
    </row>
    <row r="48" spans="1:17">
      <c r="A48" s="4"/>
      <c r="B48" s="5"/>
      <c r="C48" s="5"/>
      <c r="D48" s="5"/>
      <c r="E48" s="5"/>
      <c r="F48" s="5"/>
      <c r="G48" s="5"/>
      <c r="H48" s="5"/>
      <c r="I48" s="6"/>
      <c r="J48" s="4"/>
      <c r="K48" s="5"/>
      <c r="L48" s="4"/>
      <c r="M48" s="5" t="str">
        <f t="shared" ca="1" si="1"/>
        <v>On Track</v>
      </c>
      <c r="N48" s="5"/>
      <c r="O48" s="2"/>
      <c r="P48" s="2"/>
      <c r="Q48" s="2"/>
    </row>
    <row r="49" spans="1:17">
      <c r="A49" s="4"/>
      <c r="B49" s="5"/>
      <c r="C49" s="5"/>
      <c r="D49" s="5"/>
      <c r="E49" s="5"/>
      <c r="F49" s="5"/>
      <c r="G49" s="5"/>
      <c r="H49" s="5"/>
      <c r="I49" s="6"/>
      <c r="J49" s="4"/>
      <c r="K49" s="5"/>
      <c r="L49" s="4"/>
      <c r="M49" s="5" t="str">
        <f t="shared" ca="1" si="1"/>
        <v>On Track</v>
      </c>
      <c r="N49" s="5"/>
      <c r="O49" s="2"/>
      <c r="P49" s="2"/>
      <c r="Q49" s="2"/>
    </row>
    <row r="50" spans="1:17">
      <c r="A50" s="4"/>
      <c r="B50" s="5"/>
      <c r="C50" s="5"/>
      <c r="D50" s="5"/>
      <c r="E50" s="5"/>
      <c r="F50" s="5"/>
      <c r="G50" s="5"/>
      <c r="H50" s="5"/>
      <c r="I50" s="6"/>
      <c r="J50" s="4"/>
      <c r="K50" s="5"/>
      <c r="L50" s="4"/>
      <c r="M50" s="5" t="str">
        <f t="shared" ca="1" si="1"/>
        <v>On Track</v>
      </c>
      <c r="N50" s="5"/>
      <c r="O50" s="2"/>
      <c r="P50" s="2"/>
      <c r="Q50" s="2"/>
    </row>
    <row r="51" spans="1:17">
      <c r="A51" s="4"/>
      <c r="B51" s="5"/>
      <c r="C51" s="5"/>
      <c r="D51" s="5"/>
      <c r="E51" s="5"/>
      <c r="F51" s="5"/>
      <c r="G51" s="5"/>
      <c r="H51" s="5"/>
      <c r="I51" s="6"/>
      <c r="J51" s="4"/>
      <c r="K51" s="5"/>
      <c r="L51" s="4"/>
      <c r="M51" s="5" t="str">
        <f t="shared" ca="1" si="1"/>
        <v>On Track</v>
      </c>
      <c r="N51" s="5"/>
      <c r="O51" s="2"/>
      <c r="P51" s="2"/>
      <c r="Q51" s="2"/>
    </row>
    <row r="52" spans="1:17">
      <c r="A52" s="4"/>
      <c r="B52" s="5"/>
      <c r="C52" s="5"/>
      <c r="D52" s="5"/>
      <c r="E52" s="5"/>
      <c r="F52" s="5"/>
      <c r="G52" s="5"/>
      <c r="H52" s="5"/>
      <c r="I52" s="6"/>
      <c r="J52" s="4"/>
      <c r="K52" s="5"/>
      <c r="L52" s="4"/>
      <c r="M52" s="5" t="str">
        <f t="shared" ca="1" si="1"/>
        <v>On Track</v>
      </c>
      <c r="N52" s="5"/>
      <c r="O52" s="2"/>
      <c r="P52" s="2"/>
      <c r="Q52" s="2"/>
    </row>
    <row r="53" spans="1:17">
      <c r="A53" s="4"/>
      <c r="B53" s="5"/>
      <c r="C53" s="5"/>
      <c r="D53" s="5"/>
      <c r="E53" s="5"/>
      <c r="F53" s="5"/>
      <c r="G53" s="5"/>
      <c r="H53" s="5"/>
      <c r="I53" s="6"/>
      <c r="J53" s="4"/>
      <c r="K53" s="5"/>
      <c r="L53" s="4"/>
      <c r="M53" s="5" t="str">
        <f t="shared" ca="1" si="1"/>
        <v>On Track</v>
      </c>
      <c r="N53" s="5"/>
      <c r="O53" s="2"/>
      <c r="P53" s="2"/>
      <c r="Q53" s="2"/>
    </row>
    <row r="54" spans="1:17">
      <c r="A54" s="4"/>
      <c r="B54" s="5"/>
      <c r="C54" s="5"/>
      <c r="D54" s="5"/>
      <c r="E54" s="5"/>
      <c r="F54" s="5"/>
      <c r="G54" s="5"/>
      <c r="H54" s="5"/>
      <c r="I54" s="6"/>
      <c r="J54" s="4"/>
      <c r="K54" s="5"/>
      <c r="L54" s="4"/>
      <c r="M54" s="5" t="str">
        <f t="shared" ca="1" si="1"/>
        <v>On Track</v>
      </c>
      <c r="N54" s="5"/>
      <c r="O54" s="2"/>
      <c r="P54" s="2"/>
      <c r="Q54" s="2"/>
    </row>
    <row r="55" spans="1:17">
      <c r="A55" s="4"/>
      <c r="B55" s="5"/>
      <c r="C55" s="5"/>
      <c r="D55" s="5"/>
      <c r="E55" s="5"/>
      <c r="F55" s="5"/>
      <c r="G55" s="5"/>
      <c r="H55" s="5"/>
      <c r="I55" s="6"/>
      <c r="J55" s="4"/>
      <c r="K55" s="5"/>
      <c r="L55" s="4"/>
      <c r="M55" s="5" t="str">
        <f t="shared" ca="1" si="1"/>
        <v>On Track</v>
      </c>
      <c r="N55" s="5"/>
      <c r="O55" s="2"/>
      <c r="P55" s="2"/>
      <c r="Q55" s="2"/>
    </row>
    <row r="56" spans="1:17">
      <c r="A56" s="4"/>
      <c r="B56" s="5"/>
      <c r="C56" s="5"/>
      <c r="D56" s="5"/>
      <c r="E56" s="5"/>
      <c r="F56" s="5"/>
      <c r="G56" s="5"/>
      <c r="H56" s="5"/>
      <c r="I56" s="6"/>
      <c r="J56" s="4"/>
      <c r="K56" s="5"/>
      <c r="L56" s="4"/>
      <c r="M56" s="5" t="str">
        <f t="shared" ca="1" si="1"/>
        <v>On Track</v>
      </c>
      <c r="N56" s="5"/>
      <c r="O56" s="2"/>
      <c r="P56" s="2"/>
      <c r="Q56" s="2"/>
    </row>
    <row r="57" spans="1:17">
      <c r="A57" s="4"/>
      <c r="B57" s="5"/>
      <c r="C57" s="5"/>
      <c r="D57" s="5"/>
      <c r="E57" s="5"/>
      <c r="F57" s="5"/>
      <c r="G57" s="5"/>
      <c r="H57" s="5"/>
      <c r="I57" s="6"/>
      <c r="J57" s="4"/>
      <c r="K57" s="5"/>
      <c r="L57" s="4"/>
      <c r="M57" s="5" t="str">
        <f t="shared" ca="1" si="1"/>
        <v>On Track</v>
      </c>
      <c r="N57" s="5"/>
      <c r="O57" s="2"/>
      <c r="P57" s="2"/>
      <c r="Q57" s="2"/>
    </row>
    <row r="58" spans="1:17">
      <c r="A58" s="4"/>
      <c r="B58" s="5"/>
      <c r="C58" s="5"/>
      <c r="D58" s="5"/>
      <c r="E58" s="5"/>
      <c r="F58" s="5"/>
      <c r="G58" s="5"/>
      <c r="H58" s="5"/>
      <c r="I58" s="6"/>
      <c r="J58" s="4"/>
      <c r="K58" s="5"/>
      <c r="L58" s="4"/>
      <c r="M58" s="5" t="str">
        <f t="shared" ca="1" si="1"/>
        <v>On Track</v>
      </c>
      <c r="N58" s="5"/>
      <c r="O58" s="2"/>
      <c r="P58" s="2"/>
      <c r="Q58" s="2"/>
    </row>
    <row r="59" spans="1:17">
      <c r="A59" s="4"/>
      <c r="B59" s="5"/>
      <c r="C59" s="5"/>
      <c r="D59" s="5"/>
      <c r="E59" s="5"/>
      <c r="F59" s="5"/>
      <c r="G59" s="5"/>
      <c r="H59" s="5"/>
      <c r="I59" s="6"/>
      <c r="J59" s="4"/>
      <c r="K59" s="5"/>
      <c r="L59" s="4"/>
      <c r="M59" s="5" t="str">
        <f t="shared" ca="1" si="1"/>
        <v>On Track</v>
      </c>
      <c r="N59" s="5"/>
      <c r="O59" s="2"/>
      <c r="P59" s="2"/>
      <c r="Q59" s="2"/>
    </row>
    <row r="60" spans="1:17">
      <c r="A60" s="4"/>
      <c r="B60" s="5"/>
      <c r="C60" s="5"/>
      <c r="D60" s="5"/>
      <c r="E60" s="5"/>
      <c r="F60" s="5"/>
      <c r="G60" s="5"/>
      <c r="H60" s="5"/>
      <c r="I60" s="6"/>
      <c r="J60" s="4"/>
      <c r="K60" s="5"/>
      <c r="L60" s="4"/>
      <c r="M60" s="5" t="str">
        <f t="shared" ca="1" si="1"/>
        <v>On Track</v>
      </c>
      <c r="N60" s="5"/>
      <c r="O60" s="2"/>
      <c r="P60" s="2"/>
      <c r="Q60" s="2"/>
    </row>
  </sheetData>
  <mergeCells count="1">
    <mergeCell ref="A1:N1"/>
  </mergeCells>
  <conditionalFormatting sqref="K4:K60">
    <cfRule type="expression" dxfId="10" priority="1">
      <formula>K4="Pending"</formula>
    </cfRule>
    <cfRule type="expression" dxfId="9" priority="2">
      <formula>K4="Completed"</formula>
    </cfRule>
    <cfRule type="expression" dxfId="8" priority="5">
      <formula>K4="Overdue"</formula>
    </cfRule>
  </conditionalFormatting>
  <conditionalFormatting sqref="M4:M60">
    <cfRule type="expression" dxfId="7" priority="4">
      <formula>M4="Overdue"</formula>
    </cfRule>
  </conditionalFormatting>
  <conditionalFormatting sqref="P4:P60">
    <cfRule type="expression" dxfId="6" priority="3">
      <formula>P4="Overdue"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Lists!$A$2:$A$6</xm:f>
          </x14:formula1>
          <xm:sqref>K4:K60</xm:sqref>
        </x14:dataValidation>
        <x14:dataValidation type="list" xr:uid="{00000000-0002-0000-0300-000001000000}">
          <x14:formula1>
            <xm:f>Lists!$E$2:$E$7</xm:f>
          </x14:formula1>
          <xm:sqref>H4:H60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0"/>
  <sheetViews>
    <sheetView showGridLines="0" workbookViewId="0">
      <selection activeCell="N14" sqref="N14"/>
    </sheetView>
  </sheetViews>
  <sheetFormatPr defaultRowHeight="13.8"/>
  <cols>
    <col min="1" max="1" width="11.796875" style="11" customWidth="1"/>
    <col min="2" max="2" width="13" style="11" customWidth="1"/>
    <col min="3" max="3" width="14.8984375" style="11" customWidth="1"/>
    <col min="4" max="4" width="9.8984375" style="11" customWidth="1"/>
    <col min="5" max="5" width="12.09765625" style="11" customWidth="1"/>
    <col min="6" max="6" width="13.296875" style="11" customWidth="1"/>
    <col min="7" max="7" width="9.3984375" style="11" customWidth="1"/>
    <col min="8" max="8" width="9.296875" style="11" customWidth="1"/>
    <col min="9" max="9" width="15.19921875" style="11" customWidth="1"/>
    <col min="10" max="10" width="11" style="11" customWidth="1"/>
    <col min="11" max="11" width="14" style="11" customWidth="1"/>
    <col min="12" max="12" width="15" style="11" customWidth="1"/>
    <col min="13" max="13" width="15" customWidth="1"/>
    <col min="14" max="14" width="16" customWidth="1"/>
    <col min="15" max="16" width="15" customWidth="1"/>
    <col min="17" max="17" width="28" customWidth="1"/>
  </cols>
  <sheetData>
    <row r="1" spans="1:17">
      <c r="A1" s="35" t="s">
        <v>210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</row>
    <row r="2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</row>
    <row r="3" spans="1:17" s="19" customFormat="1" ht="24" customHeight="1">
      <c r="A3" s="20" t="s">
        <v>175</v>
      </c>
      <c r="B3" s="20" t="s">
        <v>176</v>
      </c>
      <c r="C3" s="20" t="s">
        <v>177</v>
      </c>
      <c r="D3" s="20" t="s">
        <v>178</v>
      </c>
      <c r="E3" s="20" t="s">
        <v>179</v>
      </c>
      <c r="F3" s="20" t="s">
        <v>180</v>
      </c>
      <c r="G3" s="20" t="s">
        <v>48</v>
      </c>
      <c r="H3" s="20" t="s">
        <v>57</v>
      </c>
      <c r="I3" s="20" t="s">
        <v>58</v>
      </c>
      <c r="J3" s="20" t="s">
        <v>181</v>
      </c>
      <c r="K3" s="20" t="s">
        <v>59</v>
      </c>
      <c r="L3" s="20" t="s">
        <v>60</v>
      </c>
      <c r="M3" s="21"/>
      <c r="N3" s="21"/>
      <c r="O3" s="21"/>
      <c r="P3" s="21"/>
      <c r="Q3" s="21"/>
    </row>
    <row r="4" spans="1:17" ht="26.4">
      <c r="A4" s="13" t="s">
        <v>120</v>
      </c>
      <c r="B4" s="13" t="s">
        <v>182</v>
      </c>
      <c r="C4" s="13" t="s">
        <v>183</v>
      </c>
      <c r="D4" s="16">
        <v>46145</v>
      </c>
      <c r="E4" s="16">
        <v>46145</v>
      </c>
      <c r="F4" s="13" t="s">
        <v>78</v>
      </c>
      <c r="G4" s="13" t="s">
        <v>122</v>
      </c>
      <c r="H4" s="13" t="s">
        <v>70</v>
      </c>
      <c r="I4" s="16">
        <v>46176</v>
      </c>
      <c r="J4" s="15">
        <f t="shared" ref="J4:J35" si="0">IF(E4="","",MAX(0,E4-D4))</f>
        <v>0</v>
      </c>
      <c r="K4" s="13" t="str">
        <f t="shared" ref="K4:K35" ca="1" si="1">IF(AND(D4&lt;&gt;"",H4&lt;&gt;"",D4&lt;TODAY(),H4&lt;&gt;"Completed"),"Overdue","On Track")</f>
        <v>On Track</v>
      </c>
      <c r="L4" s="13" t="s">
        <v>184</v>
      </c>
      <c r="M4" s="2"/>
      <c r="N4" s="2"/>
      <c r="O4" s="2"/>
      <c r="P4" s="2"/>
      <c r="Q4" s="2"/>
    </row>
    <row r="5" spans="1:17" ht="26.4">
      <c r="A5" s="13" t="s">
        <v>89</v>
      </c>
      <c r="B5" s="13" t="s">
        <v>161</v>
      </c>
      <c r="C5" s="13" t="s">
        <v>183</v>
      </c>
      <c r="D5" s="16">
        <v>46149</v>
      </c>
      <c r="E5" s="16">
        <v>46150</v>
      </c>
      <c r="F5" s="13" t="s">
        <v>95</v>
      </c>
      <c r="G5" s="13" t="s">
        <v>91</v>
      </c>
      <c r="H5" s="13" t="s">
        <v>70</v>
      </c>
      <c r="I5" s="16">
        <v>46180</v>
      </c>
      <c r="J5" s="15">
        <f t="shared" si="0"/>
        <v>1</v>
      </c>
      <c r="K5" s="13" t="str">
        <f t="shared" ca="1" si="1"/>
        <v>On Track</v>
      </c>
      <c r="L5" s="13" t="s">
        <v>185</v>
      </c>
      <c r="M5" s="2"/>
      <c r="N5" s="2"/>
      <c r="O5" s="2"/>
      <c r="P5" s="2"/>
      <c r="Q5" s="2"/>
    </row>
    <row r="6" spans="1:17" ht="26.4">
      <c r="A6" s="13" t="s">
        <v>113</v>
      </c>
      <c r="B6" s="13" t="s">
        <v>115</v>
      </c>
      <c r="C6" s="13" t="s">
        <v>183</v>
      </c>
      <c r="D6" s="16">
        <v>46154</v>
      </c>
      <c r="E6" s="16"/>
      <c r="F6" s="13" t="s">
        <v>68</v>
      </c>
      <c r="G6" s="13" t="s">
        <v>74</v>
      </c>
      <c r="H6" s="13" t="s">
        <v>118</v>
      </c>
      <c r="I6" s="16">
        <v>46185</v>
      </c>
      <c r="J6" s="15" t="str">
        <f t="shared" si="0"/>
        <v/>
      </c>
      <c r="K6" s="13" t="str">
        <f t="shared" ca="1" si="1"/>
        <v>Overdue</v>
      </c>
      <c r="L6" s="13" t="s">
        <v>186</v>
      </c>
      <c r="M6" s="2"/>
      <c r="N6" s="2"/>
      <c r="O6" s="2"/>
      <c r="P6" s="2"/>
      <c r="Q6" s="2"/>
    </row>
    <row r="7" spans="1:17" ht="26.4">
      <c r="A7" s="13" t="s">
        <v>106</v>
      </c>
      <c r="B7" s="13" t="s">
        <v>187</v>
      </c>
      <c r="C7" s="13" t="s">
        <v>183</v>
      </c>
      <c r="D7" s="16">
        <v>46159</v>
      </c>
      <c r="E7" s="16">
        <v>46159</v>
      </c>
      <c r="F7" s="13" t="s">
        <v>110</v>
      </c>
      <c r="G7" s="13" t="s">
        <v>91</v>
      </c>
      <c r="H7" s="13" t="s">
        <v>70</v>
      </c>
      <c r="I7" s="16">
        <v>46190</v>
      </c>
      <c r="J7" s="15">
        <f t="shared" si="0"/>
        <v>0</v>
      </c>
      <c r="K7" s="13" t="str">
        <f t="shared" ca="1" si="1"/>
        <v>On Track</v>
      </c>
      <c r="L7" s="13" t="s">
        <v>188</v>
      </c>
      <c r="M7" s="2"/>
      <c r="N7" s="2"/>
      <c r="O7" s="2"/>
      <c r="P7" s="2"/>
      <c r="Q7" s="2"/>
    </row>
    <row r="8" spans="1:17" ht="26.4">
      <c r="A8" s="13" t="s">
        <v>98</v>
      </c>
      <c r="B8" s="13" t="s">
        <v>189</v>
      </c>
      <c r="C8" s="13" t="s">
        <v>183</v>
      </c>
      <c r="D8" s="16">
        <v>46168</v>
      </c>
      <c r="E8" s="16"/>
      <c r="F8" s="13" t="s">
        <v>103</v>
      </c>
      <c r="G8" s="13" t="s">
        <v>64</v>
      </c>
      <c r="H8" s="13" t="s">
        <v>87</v>
      </c>
      <c r="I8" s="16">
        <v>46199</v>
      </c>
      <c r="J8" s="15" t="str">
        <f t="shared" si="0"/>
        <v/>
      </c>
      <c r="K8" s="13" t="str">
        <f t="shared" ca="1" si="1"/>
        <v>On Track</v>
      </c>
      <c r="L8" s="13" t="s">
        <v>190</v>
      </c>
      <c r="M8" s="2"/>
      <c r="N8" s="2"/>
      <c r="O8" s="2"/>
      <c r="P8" s="2"/>
      <c r="Q8" s="2"/>
    </row>
    <row r="9" spans="1:17">
      <c r="A9" s="5"/>
      <c r="B9" s="5"/>
      <c r="C9" s="5"/>
      <c r="D9" s="4"/>
      <c r="E9" s="4"/>
      <c r="F9" s="5"/>
      <c r="G9" s="5"/>
      <c r="H9" s="5"/>
      <c r="I9" s="4"/>
      <c r="J9" s="7" t="str">
        <f t="shared" si="0"/>
        <v/>
      </c>
      <c r="K9" s="5" t="str">
        <f t="shared" ca="1" si="1"/>
        <v>On Track</v>
      </c>
      <c r="L9" s="5"/>
      <c r="M9" s="2"/>
      <c r="N9" s="2"/>
      <c r="O9" s="2"/>
      <c r="P9" s="2"/>
      <c r="Q9" s="2"/>
    </row>
    <row r="10" spans="1:17">
      <c r="A10" s="5"/>
      <c r="B10" s="5"/>
      <c r="C10" s="5"/>
      <c r="D10" s="4"/>
      <c r="E10" s="4"/>
      <c r="F10" s="5"/>
      <c r="G10" s="5"/>
      <c r="H10" s="5"/>
      <c r="I10" s="4"/>
      <c r="J10" s="7" t="str">
        <f t="shared" si="0"/>
        <v/>
      </c>
      <c r="K10" s="5" t="str">
        <f t="shared" ca="1" si="1"/>
        <v>On Track</v>
      </c>
      <c r="L10" s="5"/>
      <c r="M10" s="2"/>
      <c r="N10" s="2"/>
      <c r="O10" s="2"/>
      <c r="P10" s="2"/>
      <c r="Q10" s="2"/>
    </row>
    <row r="11" spans="1:17">
      <c r="A11" s="5"/>
      <c r="B11" s="5"/>
      <c r="C11" s="5"/>
      <c r="D11" s="4"/>
      <c r="E11" s="4"/>
      <c r="F11" s="5"/>
      <c r="G11" s="5"/>
      <c r="H11" s="5"/>
      <c r="I11" s="4"/>
      <c r="J11" s="7" t="str">
        <f t="shared" si="0"/>
        <v/>
      </c>
      <c r="K11" s="5" t="str">
        <f t="shared" ca="1" si="1"/>
        <v>On Track</v>
      </c>
      <c r="L11" s="5"/>
      <c r="M11" s="2"/>
      <c r="N11" s="2"/>
      <c r="O11" s="2"/>
      <c r="P11" s="2"/>
      <c r="Q11" s="2"/>
    </row>
    <row r="12" spans="1:17">
      <c r="A12" s="5"/>
      <c r="B12" s="5"/>
      <c r="C12" s="5"/>
      <c r="D12" s="4"/>
      <c r="E12" s="4"/>
      <c r="F12" s="5"/>
      <c r="G12" s="5"/>
      <c r="H12" s="5"/>
      <c r="I12" s="4"/>
      <c r="J12" s="7" t="str">
        <f t="shared" si="0"/>
        <v/>
      </c>
      <c r="K12" s="5" t="str">
        <f t="shared" ca="1" si="1"/>
        <v>On Track</v>
      </c>
      <c r="L12" s="5"/>
      <c r="M12" s="2"/>
      <c r="N12" s="2"/>
      <c r="O12" s="2"/>
      <c r="P12" s="2"/>
      <c r="Q12" s="2"/>
    </row>
    <row r="13" spans="1:17">
      <c r="A13" s="5"/>
      <c r="B13" s="5"/>
      <c r="C13" s="5"/>
      <c r="D13" s="4"/>
      <c r="E13" s="4"/>
      <c r="F13" s="5"/>
      <c r="G13" s="5"/>
      <c r="H13" s="5"/>
      <c r="I13" s="4"/>
      <c r="J13" s="7" t="str">
        <f t="shared" si="0"/>
        <v/>
      </c>
      <c r="K13" s="5" t="str">
        <f t="shared" ca="1" si="1"/>
        <v>On Track</v>
      </c>
      <c r="L13" s="5"/>
      <c r="M13" s="2"/>
      <c r="N13" s="2"/>
      <c r="O13" s="2"/>
      <c r="P13" s="2"/>
      <c r="Q13" s="2"/>
    </row>
    <row r="14" spans="1:17">
      <c r="A14" s="5"/>
      <c r="B14" s="5"/>
      <c r="C14" s="5"/>
      <c r="D14" s="4"/>
      <c r="E14" s="4"/>
      <c r="F14" s="5"/>
      <c r="G14" s="5"/>
      <c r="H14" s="5"/>
      <c r="I14" s="4"/>
      <c r="J14" s="7" t="str">
        <f t="shared" si="0"/>
        <v/>
      </c>
      <c r="K14" s="5" t="str">
        <f t="shared" ca="1" si="1"/>
        <v>On Track</v>
      </c>
      <c r="L14" s="5"/>
      <c r="M14" s="2"/>
      <c r="N14" s="2"/>
      <c r="O14" s="2"/>
      <c r="P14" s="2"/>
      <c r="Q14" s="2"/>
    </row>
    <row r="15" spans="1:17">
      <c r="A15" s="5"/>
      <c r="B15" s="5"/>
      <c r="C15" s="5"/>
      <c r="D15" s="4"/>
      <c r="E15" s="4"/>
      <c r="F15" s="5"/>
      <c r="G15" s="5"/>
      <c r="H15" s="5"/>
      <c r="I15" s="4"/>
      <c r="J15" s="7" t="str">
        <f t="shared" si="0"/>
        <v/>
      </c>
      <c r="K15" s="5" t="str">
        <f t="shared" ca="1" si="1"/>
        <v>On Track</v>
      </c>
      <c r="L15" s="5"/>
      <c r="M15" s="2"/>
      <c r="N15" s="2"/>
      <c r="O15" s="2"/>
      <c r="P15" s="2"/>
      <c r="Q15" s="2"/>
    </row>
    <row r="16" spans="1:17">
      <c r="A16" s="5"/>
      <c r="B16" s="5"/>
      <c r="C16" s="5"/>
      <c r="D16" s="4"/>
      <c r="E16" s="4"/>
      <c r="F16" s="5"/>
      <c r="G16" s="5"/>
      <c r="H16" s="5"/>
      <c r="I16" s="4"/>
      <c r="J16" s="7" t="str">
        <f t="shared" si="0"/>
        <v/>
      </c>
      <c r="K16" s="5" t="str">
        <f t="shared" ca="1" si="1"/>
        <v>On Track</v>
      </c>
      <c r="L16" s="5"/>
      <c r="M16" s="2"/>
      <c r="N16" s="2"/>
      <c r="O16" s="2"/>
      <c r="P16" s="2"/>
      <c r="Q16" s="2"/>
    </row>
    <row r="17" spans="1:17">
      <c r="A17" s="5"/>
      <c r="B17" s="5"/>
      <c r="C17" s="5"/>
      <c r="D17" s="4"/>
      <c r="E17" s="4"/>
      <c r="F17" s="5"/>
      <c r="G17" s="5"/>
      <c r="H17" s="5"/>
      <c r="I17" s="4"/>
      <c r="J17" s="7" t="str">
        <f t="shared" si="0"/>
        <v/>
      </c>
      <c r="K17" s="5" t="str">
        <f t="shared" ca="1" si="1"/>
        <v>On Track</v>
      </c>
      <c r="L17" s="5"/>
      <c r="M17" s="2"/>
      <c r="N17" s="2"/>
      <c r="O17" s="2"/>
      <c r="P17" s="2"/>
      <c r="Q17" s="2"/>
    </row>
    <row r="18" spans="1:17">
      <c r="A18" s="5"/>
      <c r="B18" s="5"/>
      <c r="C18" s="5"/>
      <c r="D18" s="4"/>
      <c r="E18" s="4"/>
      <c r="F18" s="5"/>
      <c r="G18" s="5"/>
      <c r="H18" s="5"/>
      <c r="I18" s="4"/>
      <c r="J18" s="7" t="str">
        <f t="shared" si="0"/>
        <v/>
      </c>
      <c r="K18" s="5" t="str">
        <f t="shared" ca="1" si="1"/>
        <v>On Track</v>
      </c>
      <c r="L18" s="5"/>
      <c r="M18" s="2"/>
      <c r="N18" s="2"/>
      <c r="O18" s="2"/>
      <c r="P18" s="2"/>
      <c r="Q18" s="2"/>
    </row>
    <row r="19" spans="1:17">
      <c r="A19" s="5"/>
      <c r="B19" s="5"/>
      <c r="C19" s="5"/>
      <c r="D19" s="4"/>
      <c r="E19" s="4"/>
      <c r="F19" s="5"/>
      <c r="G19" s="5"/>
      <c r="H19" s="5"/>
      <c r="I19" s="4"/>
      <c r="J19" s="7" t="str">
        <f t="shared" si="0"/>
        <v/>
      </c>
      <c r="K19" s="5" t="str">
        <f t="shared" ca="1" si="1"/>
        <v>On Track</v>
      </c>
      <c r="L19" s="5"/>
      <c r="M19" s="2"/>
      <c r="N19" s="2"/>
      <c r="O19" s="2"/>
      <c r="P19" s="2"/>
      <c r="Q19" s="2"/>
    </row>
    <row r="20" spans="1:17">
      <c r="A20" s="5"/>
      <c r="B20" s="5"/>
      <c r="C20" s="5"/>
      <c r="D20" s="4"/>
      <c r="E20" s="4"/>
      <c r="F20" s="5"/>
      <c r="G20" s="5"/>
      <c r="H20" s="5"/>
      <c r="I20" s="4"/>
      <c r="J20" s="7" t="str">
        <f t="shared" si="0"/>
        <v/>
      </c>
      <c r="K20" s="5" t="str">
        <f t="shared" ca="1" si="1"/>
        <v>On Track</v>
      </c>
      <c r="L20" s="5"/>
      <c r="M20" s="2"/>
      <c r="N20" s="2"/>
      <c r="O20" s="2"/>
      <c r="P20" s="2"/>
      <c r="Q20" s="2"/>
    </row>
    <row r="21" spans="1:17">
      <c r="A21" s="5"/>
      <c r="B21" s="5"/>
      <c r="C21" s="5"/>
      <c r="D21" s="4"/>
      <c r="E21" s="4"/>
      <c r="F21" s="5"/>
      <c r="G21" s="5"/>
      <c r="H21" s="5"/>
      <c r="I21" s="4"/>
      <c r="J21" s="7" t="str">
        <f t="shared" si="0"/>
        <v/>
      </c>
      <c r="K21" s="5" t="str">
        <f t="shared" ca="1" si="1"/>
        <v>On Track</v>
      </c>
      <c r="L21" s="5"/>
      <c r="M21" s="2"/>
      <c r="N21" s="2"/>
      <c r="O21" s="2"/>
      <c r="P21" s="2"/>
      <c r="Q21" s="2"/>
    </row>
    <row r="22" spans="1:17">
      <c r="A22" s="5"/>
      <c r="B22" s="5"/>
      <c r="C22" s="5"/>
      <c r="D22" s="4"/>
      <c r="E22" s="4"/>
      <c r="F22" s="5"/>
      <c r="G22" s="5"/>
      <c r="H22" s="5"/>
      <c r="I22" s="4"/>
      <c r="J22" s="7" t="str">
        <f t="shared" si="0"/>
        <v/>
      </c>
      <c r="K22" s="5" t="str">
        <f t="shared" ca="1" si="1"/>
        <v>On Track</v>
      </c>
      <c r="L22" s="5"/>
      <c r="M22" s="2"/>
      <c r="N22" s="2"/>
      <c r="O22" s="2"/>
      <c r="P22" s="2"/>
      <c r="Q22" s="2"/>
    </row>
    <row r="23" spans="1:17">
      <c r="A23" s="5"/>
      <c r="B23" s="5"/>
      <c r="C23" s="5"/>
      <c r="D23" s="4"/>
      <c r="E23" s="4"/>
      <c r="F23" s="5"/>
      <c r="G23" s="5"/>
      <c r="H23" s="5"/>
      <c r="I23" s="4"/>
      <c r="J23" s="7" t="str">
        <f t="shared" si="0"/>
        <v/>
      </c>
      <c r="K23" s="5" t="str">
        <f t="shared" ca="1" si="1"/>
        <v>On Track</v>
      </c>
      <c r="L23" s="5"/>
      <c r="M23" s="2"/>
      <c r="N23" s="2"/>
      <c r="O23" s="2"/>
      <c r="P23" s="2"/>
      <c r="Q23" s="2"/>
    </row>
    <row r="24" spans="1:17">
      <c r="A24" s="5"/>
      <c r="B24" s="5"/>
      <c r="C24" s="5"/>
      <c r="D24" s="4"/>
      <c r="E24" s="4"/>
      <c r="F24" s="5"/>
      <c r="G24" s="5"/>
      <c r="H24" s="5"/>
      <c r="I24" s="4"/>
      <c r="J24" s="7" t="str">
        <f t="shared" si="0"/>
        <v/>
      </c>
      <c r="K24" s="5" t="str">
        <f t="shared" ca="1" si="1"/>
        <v>On Track</v>
      </c>
      <c r="L24" s="5"/>
      <c r="M24" s="2"/>
      <c r="N24" s="2"/>
      <c r="O24" s="2"/>
      <c r="P24" s="2"/>
      <c r="Q24" s="2"/>
    </row>
    <row r="25" spans="1:17">
      <c r="A25" s="5"/>
      <c r="B25" s="5"/>
      <c r="C25" s="5"/>
      <c r="D25" s="4"/>
      <c r="E25" s="4"/>
      <c r="F25" s="5"/>
      <c r="G25" s="5"/>
      <c r="H25" s="5"/>
      <c r="I25" s="4"/>
      <c r="J25" s="7" t="str">
        <f t="shared" si="0"/>
        <v/>
      </c>
      <c r="K25" s="5" t="str">
        <f t="shared" ca="1" si="1"/>
        <v>On Track</v>
      </c>
      <c r="L25" s="5"/>
      <c r="M25" s="2"/>
      <c r="N25" s="2"/>
      <c r="O25" s="2"/>
      <c r="P25" s="2"/>
      <c r="Q25" s="2"/>
    </row>
    <row r="26" spans="1:17">
      <c r="A26" s="5"/>
      <c r="B26" s="5"/>
      <c r="C26" s="5"/>
      <c r="D26" s="4"/>
      <c r="E26" s="4"/>
      <c r="F26" s="5"/>
      <c r="G26" s="5"/>
      <c r="H26" s="5"/>
      <c r="I26" s="4"/>
      <c r="J26" s="7" t="str">
        <f t="shared" si="0"/>
        <v/>
      </c>
      <c r="K26" s="5" t="str">
        <f t="shared" ca="1" si="1"/>
        <v>On Track</v>
      </c>
      <c r="L26" s="5"/>
      <c r="M26" s="2"/>
      <c r="N26" s="2"/>
      <c r="O26" s="2"/>
      <c r="P26" s="2"/>
      <c r="Q26" s="2"/>
    </row>
    <row r="27" spans="1:17">
      <c r="A27" s="5"/>
      <c r="B27" s="5"/>
      <c r="C27" s="5"/>
      <c r="D27" s="4"/>
      <c r="E27" s="4"/>
      <c r="F27" s="5"/>
      <c r="G27" s="5"/>
      <c r="H27" s="5"/>
      <c r="I27" s="4"/>
      <c r="J27" s="7" t="str">
        <f t="shared" si="0"/>
        <v/>
      </c>
      <c r="K27" s="5" t="str">
        <f t="shared" ca="1" si="1"/>
        <v>On Track</v>
      </c>
      <c r="L27" s="5"/>
      <c r="M27" s="2"/>
      <c r="N27" s="2"/>
      <c r="O27" s="2"/>
      <c r="P27" s="2"/>
      <c r="Q27" s="2"/>
    </row>
    <row r="28" spans="1:17">
      <c r="A28" s="5"/>
      <c r="B28" s="5"/>
      <c r="C28" s="5"/>
      <c r="D28" s="4"/>
      <c r="E28" s="4"/>
      <c r="F28" s="5"/>
      <c r="G28" s="5"/>
      <c r="H28" s="5"/>
      <c r="I28" s="4"/>
      <c r="J28" s="7" t="str">
        <f t="shared" si="0"/>
        <v/>
      </c>
      <c r="K28" s="5" t="str">
        <f t="shared" ca="1" si="1"/>
        <v>On Track</v>
      </c>
      <c r="L28" s="5"/>
      <c r="M28" s="2"/>
      <c r="N28" s="2"/>
      <c r="O28" s="2"/>
      <c r="P28" s="2"/>
      <c r="Q28" s="2"/>
    </row>
    <row r="29" spans="1:17">
      <c r="A29" s="5"/>
      <c r="B29" s="5"/>
      <c r="C29" s="5"/>
      <c r="D29" s="4"/>
      <c r="E29" s="4"/>
      <c r="F29" s="5"/>
      <c r="G29" s="5"/>
      <c r="H29" s="5"/>
      <c r="I29" s="4"/>
      <c r="J29" s="7" t="str">
        <f t="shared" si="0"/>
        <v/>
      </c>
      <c r="K29" s="5" t="str">
        <f t="shared" ca="1" si="1"/>
        <v>On Track</v>
      </c>
      <c r="L29" s="5"/>
      <c r="M29" s="2"/>
      <c r="N29" s="2"/>
      <c r="O29" s="2"/>
      <c r="P29" s="2"/>
      <c r="Q29" s="2"/>
    </row>
    <row r="30" spans="1:17">
      <c r="A30" s="5"/>
      <c r="B30" s="5"/>
      <c r="C30" s="5"/>
      <c r="D30" s="4"/>
      <c r="E30" s="4"/>
      <c r="F30" s="5"/>
      <c r="G30" s="5"/>
      <c r="H30" s="5"/>
      <c r="I30" s="4"/>
      <c r="J30" s="7" t="str">
        <f t="shared" si="0"/>
        <v/>
      </c>
      <c r="K30" s="5" t="str">
        <f t="shared" ca="1" si="1"/>
        <v>On Track</v>
      </c>
      <c r="L30" s="5"/>
      <c r="M30" s="2"/>
      <c r="N30" s="2"/>
      <c r="O30" s="2"/>
      <c r="P30" s="2"/>
      <c r="Q30" s="2"/>
    </row>
    <row r="31" spans="1:17">
      <c r="A31" s="5"/>
      <c r="B31" s="5"/>
      <c r="C31" s="5"/>
      <c r="D31" s="4"/>
      <c r="E31" s="4"/>
      <c r="F31" s="5"/>
      <c r="G31" s="5"/>
      <c r="H31" s="5"/>
      <c r="I31" s="4"/>
      <c r="J31" s="7" t="str">
        <f t="shared" si="0"/>
        <v/>
      </c>
      <c r="K31" s="5" t="str">
        <f t="shared" ca="1" si="1"/>
        <v>On Track</v>
      </c>
      <c r="L31" s="5"/>
      <c r="M31" s="2"/>
      <c r="N31" s="2"/>
      <c r="O31" s="2"/>
      <c r="P31" s="2"/>
      <c r="Q31" s="2"/>
    </row>
    <row r="32" spans="1:17">
      <c r="A32" s="5"/>
      <c r="B32" s="5"/>
      <c r="C32" s="5"/>
      <c r="D32" s="4"/>
      <c r="E32" s="4"/>
      <c r="F32" s="5"/>
      <c r="G32" s="5"/>
      <c r="H32" s="5"/>
      <c r="I32" s="4"/>
      <c r="J32" s="7" t="str">
        <f t="shared" si="0"/>
        <v/>
      </c>
      <c r="K32" s="5" t="str">
        <f t="shared" ca="1" si="1"/>
        <v>On Track</v>
      </c>
      <c r="L32" s="5"/>
      <c r="M32" s="2"/>
      <c r="N32" s="2"/>
      <c r="O32" s="2"/>
      <c r="P32" s="2"/>
      <c r="Q32" s="2"/>
    </row>
    <row r="33" spans="1:17">
      <c r="A33" s="5"/>
      <c r="B33" s="5"/>
      <c r="C33" s="5"/>
      <c r="D33" s="4"/>
      <c r="E33" s="4"/>
      <c r="F33" s="5"/>
      <c r="G33" s="5"/>
      <c r="H33" s="5"/>
      <c r="I33" s="4"/>
      <c r="J33" s="7" t="str">
        <f t="shared" si="0"/>
        <v/>
      </c>
      <c r="K33" s="5" t="str">
        <f t="shared" ca="1" si="1"/>
        <v>On Track</v>
      </c>
      <c r="L33" s="5"/>
      <c r="M33" s="2"/>
      <c r="N33" s="2"/>
      <c r="O33" s="2"/>
      <c r="P33" s="2"/>
      <c r="Q33" s="2"/>
    </row>
    <row r="34" spans="1:17">
      <c r="A34" s="5"/>
      <c r="B34" s="5"/>
      <c r="C34" s="5"/>
      <c r="D34" s="4"/>
      <c r="E34" s="4"/>
      <c r="F34" s="5"/>
      <c r="G34" s="5"/>
      <c r="H34" s="5"/>
      <c r="I34" s="4"/>
      <c r="J34" s="7" t="str">
        <f t="shared" si="0"/>
        <v/>
      </c>
      <c r="K34" s="5" t="str">
        <f t="shared" ca="1" si="1"/>
        <v>On Track</v>
      </c>
      <c r="L34" s="5"/>
      <c r="M34" s="2"/>
      <c r="N34" s="2"/>
      <c r="O34" s="2"/>
      <c r="P34" s="2"/>
      <c r="Q34" s="2"/>
    </row>
    <row r="35" spans="1:17">
      <c r="A35" s="5"/>
      <c r="B35" s="5"/>
      <c r="C35" s="5"/>
      <c r="D35" s="4"/>
      <c r="E35" s="4"/>
      <c r="F35" s="5"/>
      <c r="G35" s="5"/>
      <c r="H35" s="5"/>
      <c r="I35" s="4"/>
      <c r="J35" s="7" t="str">
        <f t="shared" si="0"/>
        <v/>
      </c>
      <c r="K35" s="5" t="str">
        <f t="shared" ca="1" si="1"/>
        <v>On Track</v>
      </c>
      <c r="L35" s="5"/>
      <c r="M35" s="2"/>
      <c r="N35" s="2"/>
      <c r="O35" s="2"/>
      <c r="P35" s="2"/>
      <c r="Q35" s="2"/>
    </row>
    <row r="36" spans="1:17">
      <c r="A36" s="5"/>
      <c r="B36" s="5"/>
      <c r="C36" s="5"/>
      <c r="D36" s="4"/>
      <c r="E36" s="4"/>
      <c r="F36" s="5"/>
      <c r="G36" s="5"/>
      <c r="H36" s="5"/>
      <c r="I36" s="4"/>
      <c r="J36" s="7" t="str">
        <f t="shared" ref="J36:J60" si="2">IF(E36="","",MAX(0,E36-D36))</f>
        <v/>
      </c>
      <c r="K36" s="5" t="str">
        <f t="shared" ref="K36:K60" ca="1" si="3">IF(AND(D36&lt;&gt;"",H36&lt;&gt;"",D36&lt;TODAY(),H36&lt;&gt;"Completed"),"Overdue","On Track")</f>
        <v>On Track</v>
      </c>
      <c r="L36" s="5"/>
      <c r="M36" s="2"/>
      <c r="N36" s="2"/>
      <c r="O36" s="2"/>
      <c r="P36" s="2"/>
      <c r="Q36" s="2"/>
    </row>
    <row r="37" spans="1:17">
      <c r="A37" s="5"/>
      <c r="B37" s="5"/>
      <c r="C37" s="5"/>
      <c r="D37" s="4"/>
      <c r="E37" s="4"/>
      <c r="F37" s="5"/>
      <c r="G37" s="5"/>
      <c r="H37" s="5"/>
      <c r="I37" s="4"/>
      <c r="J37" s="7" t="str">
        <f t="shared" si="2"/>
        <v/>
      </c>
      <c r="K37" s="5" t="str">
        <f t="shared" ca="1" si="3"/>
        <v>On Track</v>
      </c>
      <c r="L37" s="5"/>
      <c r="M37" s="2"/>
      <c r="N37" s="2"/>
      <c r="O37" s="2"/>
      <c r="P37" s="2"/>
      <c r="Q37" s="2"/>
    </row>
    <row r="38" spans="1:17">
      <c r="A38" s="5"/>
      <c r="B38" s="5"/>
      <c r="C38" s="5"/>
      <c r="D38" s="4"/>
      <c r="E38" s="4"/>
      <c r="F38" s="5"/>
      <c r="G38" s="5"/>
      <c r="H38" s="5"/>
      <c r="I38" s="4"/>
      <c r="J38" s="7" t="str">
        <f t="shared" si="2"/>
        <v/>
      </c>
      <c r="K38" s="5" t="str">
        <f t="shared" ca="1" si="3"/>
        <v>On Track</v>
      </c>
      <c r="L38" s="5"/>
      <c r="M38" s="2"/>
      <c r="N38" s="2"/>
      <c r="O38" s="2"/>
      <c r="P38" s="2"/>
      <c r="Q38" s="2"/>
    </row>
    <row r="39" spans="1:17">
      <c r="A39" s="5"/>
      <c r="B39" s="5"/>
      <c r="C39" s="5"/>
      <c r="D39" s="4"/>
      <c r="E39" s="4"/>
      <c r="F39" s="5"/>
      <c r="G39" s="5"/>
      <c r="H39" s="5"/>
      <c r="I39" s="4"/>
      <c r="J39" s="7" t="str">
        <f t="shared" si="2"/>
        <v/>
      </c>
      <c r="K39" s="5" t="str">
        <f t="shared" ca="1" si="3"/>
        <v>On Track</v>
      </c>
      <c r="L39" s="5"/>
      <c r="M39" s="2"/>
      <c r="N39" s="2"/>
      <c r="O39" s="2"/>
      <c r="P39" s="2"/>
      <c r="Q39" s="2"/>
    </row>
    <row r="40" spans="1:17">
      <c r="A40" s="5"/>
      <c r="B40" s="5"/>
      <c r="C40" s="5"/>
      <c r="D40" s="4"/>
      <c r="E40" s="4"/>
      <c r="F40" s="5"/>
      <c r="G40" s="5"/>
      <c r="H40" s="5"/>
      <c r="I40" s="4"/>
      <c r="J40" s="7" t="str">
        <f t="shared" si="2"/>
        <v/>
      </c>
      <c r="K40" s="5" t="str">
        <f t="shared" ca="1" si="3"/>
        <v>On Track</v>
      </c>
      <c r="L40" s="5"/>
      <c r="M40" s="2"/>
      <c r="N40" s="2"/>
      <c r="O40" s="2"/>
      <c r="P40" s="2"/>
      <c r="Q40" s="2"/>
    </row>
    <row r="41" spans="1:17">
      <c r="A41" s="5"/>
      <c r="B41" s="5"/>
      <c r="C41" s="5"/>
      <c r="D41" s="4"/>
      <c r="E41" s="4"/>
      <c r="F41" s="5"/>
      <c r="G41" s="5"/>
      <c r="H41" s="5"/>
      <c r="I41" s="4"/>
      <c r="J41" s="7" t="str">
        <f t="shared" si="2"/>
        <v/>
      </c>
      <c r="K41" s="5" t="str">
        <f t="shared" ca="1" si="3"/>
        <v>On Track</v>
      </c>
      <c r="L41" s="5"/>
      <c r="M41" s="2"/>
      <c r="N41" s="2"/>
      <c r="O41" s="2"/>
      <c r="P41" s="2"/>
      <c r="Q41" s="2"/>
    </row>
    <row r="42" spans="1:17">
      <c r="A42" s="5"/>
      <c r="B42" s="5"/>
      <c r="C42" s="5"/>
      <c r="D42" s="4"/>
      <c r="E42" s="4"/>
      <c r="F42" s="5"/>
      <c r="G42" s="5"/>
      <c r="H42" s="5"/>
      <c r="I42" s="4"/>
      <c r="J42" s="7" t="str">
        <f t="shared" si="2"/>
        <v/>
      </c>
      <c r="K42" s="5" t="str">
        <f t="shared" ca="1" si="3"/>
        <v>On Track</v>
      </c>
      <c r="L42" s="5"/>
      <c r="M42" s="2"/>
      <c r="N42" s="2"/>
      <c r="O42" s="2"/>
      <c r="P42" s="2"/>
      <c r="Q42" s="2"/>
    </row>
    <row r="43" spans="1:17">
      <c r="A43" s="5"/>
      <c r="B43" s="5"/>
      <c r="C43" s="5"/>
      <c r="D43" s="4"/>
      <c r="E43" s="4"/>
      <c r="F43" s="5"/>
      <c r="G43" s="5"/>
      <c r="H43" s="5"/>
      <c r="I43" s="4"/>
      <c r="J43" s="7" t="str">
        <f t="shared" si="2"/>
        <v/>
      </c>
      <c r="K43" s="5" t="str">
        <f t="shared" ca="1" si="3"/>
        <v>On Track</v>
      </c>
      <c r="L43" s="5"/>
      <c r="M43" s="2"/>
      <c r="N43" s="2"/>
      <c r="O43" s="2"/>
      <c r="P43" s="2"/>
      <c r="Q43" s="2"/>
    </row>
    <row r="44" spans="1:17">
      <c r="A44" s="5"/>
      <c r="B44" s="5"/>
      <c r="C44" s="5"/>
      <c r="D44" s="4"/>
      <c r="E44" s="4"/>
      <c r="F44" s="5"/>
      <c r="G44" s="5"/>
      <c r="H44" s="5"/>
      <c r="I44" s="4"/>
      <c r="J44" s="7" t="str">
        <f t="shared" si="2"/>
        <v/>
      </c>
      <c r="K44" s="5" t="str">
        <f t="shared" ca="1" si="3"/>
        <v>On Track</v>
      </c>
      <c r="L44" s="5"/>
      <c r="M44" s="2"/>
      <c r="N44" s="2"/>
      <c r="O44" s="2"/>
      <c r="P44" s="2"/>
      <c r="Q44" s="2"/>
    </row>
    <row r="45" spans="1:17">
      <c r="A45" s="5"/>
      <c r="B45" s="5"/>
      <c r="C45" s="5"/>
      <c r="D45" s="4"/>
      <c r="E45" s="4"/>
      <c r="F45" s="5"/>
      <c r="G45" s="5"/>
      <c r="H45" s="5"/>
      <c r="I45" s="4"/>
      <c r="J45" s="7" t="str">
        <f t="shared" si="2"/>
        <v/>
      </c>
      <c r="K45" s="5" t="str">
        <f t="shared" ca="1" si="3"/>
        <v>On Track</v>
      </c>
      <c r="L45" s="5"/>
      <c r="M45" s="2"/>
      <c r="N45" s="2"/>
      <c r="O45" s="2"/>
      <c r="P45" s="2"/>
      <c r="Q45" s="2"/>
    </row>
    <row r="46" spans="1:17">
      <c r="A46" s="5"/>
      <c r="B46" s="5"/>
      <c r="C46" s="5"/>
      <c r="D46" s="4"/>
      <c r="E46" s="4"/>
      <c r="F46" s="5"/>
      <c r="G46" s="5"/>
      <c r="H46" s="5"/>
      <c r="I46" s="4"/>
      <c r="J46" s="7" t="str">
        <f t="shared" si="2"/>
        <v/>
      </c>
      <c r="K46" s="5" t="str">
        <f t="shared" ca="1" si="3"/>
        <v>On Track</v>
      </c>
      <c r="L46" s="5"/>
      <c r="M46" s="2"/>
      <c r="N46" s="2"/>
      <c r="O46" s="2"/>
      <c r="P46" s="2"/>
      <c r="Q46" s="2"/>
    </row>
    <row r="47" spans="1:17">
      <c r="A47" s="5"/>
      <c r="B47" s="5"/>
      <c r="C47" s="5"/>
      <c r="D47" s="4"/>
      <c r="E47" s="4"/>
      <c r="F47" s="5"/>
      <c r="G47" s="5"/>
      <c r="H47" s="5"/>
      <c r="I47" s="4"/>
      <c r="J47" s="7" t="str">
        <f t="shared" si="2"/>
        <v/>
      </c>
      <c r="K47" s="5" t="str">
        <f t="shared" ca="1" si="3"/>
        <v>On Track</v>
      </c>
      <c r="L47" s="5"/>
      <c r="M47" s="2"/>
      <c r="N47" s="2"/>
      <c r="O47" s="2"/>
      <c r="P47" s="2"/>
      <c r="Q47" s="2"/>
    </row>
    <row r="48" spans="1:17">
      <c r="A48" s="5"/>
      <c r="B48" s="5"/>
      <c r="C48" s="5"/>
      <c r="D48" s="4"/>
      <c r="E48" s="4"/>
      <c r="F48" s="5"/>
      <c r="G48" s="5"/>
      <c r="H48" s="5"/>
      <c r="I48" s="4"/>
      <c r="J48" s="7" t="str">
        <f t="shared" si="2"/>
        <v/>
      </c>
      <c r="K48" s="5" t="str">
        <f t="shared" ca="1" si="3"/>
        <v>On Track</v>
      </c>
      <c r="L48" s="5"/>
      <c r="M48" s="2"/>
      <c r="N48" s="2"/>
      <c r="O48" s="2"/>
      <c r="P48" s="2"/>
      <c r="Q48" s="2"/>
    </row>
    <row r="49" spans="1:17">
      <c r="A49" s="5"/>
      <c r="B49" s="5"/>
      <c r="C49" s="5"/>
      <c r="D49" s="4"/>
      <c r="E49" s="4"/>
      <c r="F49" s="5"/>
      <c r="G49" s="5"/>
      <c r="H49" s="5"/>
      <c r="I49" s="4"/>
      <c r="J49" s="7" t="str">
        <f t="shared" si="2"/>
        <v/>
      </c>
      <c r="K49" s="5" t="str">
        <f t="shared" ca="1" si="3"/>
        <v>On Track</v>
      </c>
      <c r="L49" s="5"/>
      <c r="M49" s="2"/>
      <c r="N49" s="2"/>
      <c r="O49" s="2"/>
      <c r="P49" s="2"/>
      <c r="Q49" s="2"/>
    </row>
    <row r="50" spans="1:17">
      <c r="A50" s="5"/>
      <c r="B50" s="5"/>
      <c r="C50" s="5"/>
      <c r="D50" s="4"/>
      <c r="E50" s="4"/>
      <c r="F50" s="5"/>
      <c r="G50" s="5"/>
      <c r="H50" s="5"/>
      <c r="I50" s="4"/>
      <c r="J50" s="7" t="str">
        <f t="shared" si="2"/>
        <v/>
      </c>
      <c r="K50" s="5" t="str">
        <f t="shared" ca="1" si="3"/>
        <v>On Track</v>
      </c>
      <c r="L50" s="5"/>
      <c r="M50" s="2"/>
      <c r="N50" s="2"/>
      <c r="O50" s="2"/>
      <c r="P50" s="2"/>
      <c r="Q50" s="2"/>
    </row>
    <row r="51" spans="1:17">
      <c r="A51" s="5"/>
      <c r="B51" s="5"/>
      <c r="C51" s="5"/>
      <c r="D51" s="4"/>
      <c r="E51" s="4"/>
      <c r="F51" s="5"/>
      <c r="G51" s="5"/>
      <c r="H51" s="5"/>
      <c r="I51" s="4"/>
      <c r="J51" s="7" t="str">
        <f t="shared" si="2"/>
        <v/>
      </c>
      <c r="K51" s="5" t="str">
        <f t="shared" ca="1" si="3"/>
        <v>On Track</v>
      </c>
      <c r="L51" s="5"/>
      <c r="M51" s="2"/>
      <c r="N51" s="2"/>
      <c r="O51" s="2"/>
      <c r="P51" s="2"/>
      <c r="Q51" s="2"/>
    </row>
    <row r="52" spans="1:17">
      <c r="A52" s="5"/>
      <c r="B52" s="5"/>
      <c r="C52" s="5"/>
      <c r="D52" s="4"/>
      <c r="E52" s="4"/>
      <c r="F52" s="5"/>
      <c r="G52" s="5"/>
      <c r="H52" s="5"/>
      <c r="I52" s="4"/>
      <c r="J52" s="7" t="str">
        <f t="shared" si="2"/>
        <v/>
      </c>
      <c r="K52" s="5" t="str">
        <f t="shared" ca="1" si="3"/>
        <v>On Track</v>
      </c>
      <c r="L52" s="5"/>
      <c r="M52" s="2"/>
      <c r="N52" s="2"/>
      <c r="O52" s="2"/>
      <c r="P52" s="2"/>
      <c r="Q52" s="2"/>
    </row>
    <row r="53" spans="1:17">
      <c r="A53" s="5"/>
      <c r="B53" s="5"/>
      <c r="C53" s="5"/>
      <c r="D53" s="4"/>
      <c r="E53" s="4"/>
      <c r="F53" s="5"/>
      <c r="G53" s="5"/>
      <c r="H53" s="5"/>
      <c r="I53" s="4"/>
      <c r="J53" s="7" t="str">
        <f t="shared" si="2"/>
        <v/>
      </c>
      <c r="K53" s="5" t="str">
        <f t="shared" ca="1" si="3"/>
        <v>On Track</v>
      </c>
      <c r="L53" s="5"/>
      <c r="M53" s="2"/>
      <c r="N53" s="2"/>
      <c r="O53" s="2"/>
      <c r="P53" s="2"/>
      <c r="Q53" s="2"/>
    </row>
    <row r="54" spans="1:17">
      <c r="A54" s="5"/>
      <c r="B54" s="5"/>
      <c r="C54" s="5"/>
      <c r="D54" s="4"/>
      <c r="E54" s="4"/>
      <c r="F54" s="5"/>
      <c r="G54" s="5"/>
      <c r="H54" s="5"/>
      <c r="I54" s="4"/>
      <c r="J54" s="7" t="str">
        <f t="shared" si="2"/>
        <v/>
      </c>
      <c r="K54" s="5" t="str">
        <f t="shared" ca="1" si="3"/>
        <v>On Track</v>
      </c>
      <c r="L54" s="5"/>
      <c r="M54" s="2"/>
      <c r="N54" s="2"/>
      <c r="O54" s="2"/>
      <c r="P54" s="2"/>
      <c r="Q54" s="2"/>
    </row>
    <row r="55" spans="1:17">
      <c r="A55" s="5"/>
      <c r="B55" s="5"/>
      <c r="C55" s="5"/>
      <c r="D55" s="4"/>
      <c r="E55" s="4"/>
      <c r="F55" s="5"/>
      <c r="G55" s="5"/>
      <c r="H55" s="5"/>
      <c r="I55" s="4"/>
      <c r="J55" s="7" t="str">
        <f t="shared" si="2"/>
        <v/>
      </c>
      <c r="K55" s="5" t="str">
        <f t="shared" ca="1" si="3"/>
        <v>On Track</v>
      </c>
      <c r="L55" s="5"/>
      <c r="M55" s="2"/>
      <c r="N55" s="2"/>
      <c r="O55" s="2"/>
      <c r="P55" s="2"/>
      <c r="Q55" s="2"/>
    </row>
    <row r="56" spans="1:17">
      <c r="A56" s="5"/>
      <c r="B56" s="5"/>
      <c r="C56" s="5"/>
      <c r="D56" s="4"/>
      <c r="E56" s="4"/>
      <c r="F56" s="5"/>
      <c r="G56" s="5"/>
      <c r="H56" s="5"/>
      <c r="I56" s="4"/>
      <c r="J56" s="7" t="str">
        <f t="shared" si="2"/>
        <v/>
      </c>
      <c r="K56" s="5" t="str">
        <f t="shared" ca="1" si="3"/>
        <v>On Track</v>
      </c>
      <c r="L56" s="5"/>
      <c r="M56" s="2"/>
      <c r="N56" s="2"/>
      <c r="O56" s="2"/>
      <c r="P56" s="2"/>
      <c r="Q56" s="2"/>
    </row>
    <row r="57" spans="1:17">
      <c r="A57" s="5"/>
      <c r="B57" s="5"/>
      <c r="C57" s="5"/>
      <c r="D57" s="4"/>
      <c r="E57" s="4"/>
      <c r="F57" s="5"/>
      <c r="G57" s="5"/>
      <c r="H57" s="5"/>
      <c r="I57" s="4"/>
      <c r="J57" s="7" t="str">
        <f t="shared" si="2"/>
        <v/>
      </c>
      <c r="K57" s="5" t="str">
        <f t="shared" ca="1" si="3"/>
        <v>On Track</v>
      </c>
      <c r="L57" s="5"/>
      <c r="M57" s="2"/>
      <c r="N57" s="2"/>
      <c r="O57" s="2"/>
      <c r="P57" s="2"/>
      <c r="Q57" s="2"/>
    </row>
    <row r="58" spans="1:17">
      <c r="A58" s="5"/>
      <c r="B58" s="5"/>
      <c r="C58" s="5"/>
      <c r="D58" s="4"/>
      <c r="E58" s="4"/>
      <c r="F58" s="5"/>
      <c r="G58" s="5"/>
      <c r="H58" s="5"/>
      <c r="I58" s="4"/>
      <c r="J58" s="7" t="str">
        <f t="shared" si="2"/>
        <v/>
      </c>
      <c r="K58" s="5" t="str">
        <f t="shared" ca="1" si="3"/>
        <v>On Track</v>
      </c>
      <c r="L58" s="5"/>
      <c r="M58" s="2"/>
      <c r="N58" s="2"/>
      <c r="O58" s="2"/>
      <c r="P58" s="2"/>
      <c r="Q58" s="2"/>
    </row>
    <row r="59" spans="1:17">
      <c r="A59" s="5"/>
      <c r="B59" s="5"/>
      <c r="C59" s="5"/>
      <c r="D59" s="4"/>
      <c r="E59" s="4"/>
      <c r="F59" s="5"/>
      <c r="G59" s="5"/>
      <c r="H59" s="5"/>
      <c r="I59" s="4"/>
      <c r="J59" s="7" t="str">
        <f t="shared" si="2"/>
        <v/>
      </c>
      <c r="K59" s="5" t="str">
        <f t="shared" ca="1" si="3"/>
        <v>On Track</v>
      </c>
      <c r="L59" s="5"/>
      <c r="M59" s="2"/>
      <c r="N59" s="2"/>
      <c r="O59" s="2"/>
      <c r="P59" s="2"/>
      <c r="Q59" s="2"/>
    </row>
    <row r="60" spans="1:17">
      <c r="A60" s="5"/>
      <c r="B60" s="5"/>
      <c r="C60" s="5"/>
      <c r="D60" s="4"/>
      <c r="E60" s="4"/>
      <c r="F60" s="5"/>
      <c r="G60" s="5"/>
      <c r="H60" s="5"/>
      <c r="I60" s="4"/>
      <c r="J60" s="7" t="str">
        <f t="shared" si="2"/>
        <v/>
      </c>
      <c r="K60" s="5" t="str">
        <f t="shared" ca="1" si="3"/>
        <v>On Track</v>
      </c>
      <c r="L60" s="5"/>
      <c r="M60" s="2"/>
      <c r="N60" s="2"/>
      <c r="O60" s="2"/>
      <c r="P60" s="2"/>
      <c r="Q60" s="2"/>
    </row>
  </sheetData>
  <mergeCells count="1">
    <mergeCell ref="A1:L1"/>
  </mergeCells>
  <conditionalFormatting sqref="H4:H60">
    <cfRule type="expression" dxfId="5" priority="1">
      <formula>H4="Pending"</formula>
    </cfRule>
    <cfRule type="expression" dxfId="4" priority="2">
      <formula>H4="Completed"</formula>
    </cfRule>
  </conditionalFormatting>
  <conditionalFormatting sqref="K4:K60">
    <cfRule type="expression" dxfId="3" priority="5">
      <formula>K4="Overdue"</formula>
    </cfRule>
  </conditionalFormatting>
  <conditionalFormatting sqref="M4:M60">
    <cfRule type="expression" dxfId="2" priority="4">
      <formula>M4="Overdue"</formula>
    </cfRule>
  </conditionalFormatting>
  <conditionalFormatting sqref="P4:P60">
    <cfRule type="expression" dxfId="1" priority="3">
      <formula>P4="Overdue"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400-000000000000}">
          <x14:formula1>
            <xm:f>Lists!$A$2:$A$6</xm:f>
          </x14:formula1>
          <xm:sqref>H4:H60</xm:sqref>
        </x14:dataValidation>
        <x14:dataValidation type="list" xr:uid="{00000000-0002-0000-0400-000001000000}">
          <x14:formula1>
            <xm:f>Lists!$D$2:$D$6</xm:f>
          </x14:formula1>
          <xm:sqref>G4:G60</xm:sqref>
        </x14:dataValidation>
        <x14:dataValidation type="list" xr:uid="{00000000-0002-0000-0400-000002000000}">
          <x14:formula1>
            <xm:f>Lists!$E$2:$E$7</xm:f>
          </x14:formula1>
          <xm:sqref>F4:F60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0"/>
  <sheetViews>
    <sheetView tabSelected="1" zoomScale="80" zoomScaleNormal="80" workbookViewId="0">
      <selection sqref="A1:XFD1"/>
    </sheetView>
  </sheetViews>
  <sheetFormatPr defaultRowHeight="13.8"/>
  <cols>
    <col min="1" max="1" width="24" customWidth="1"/>
    <col min="2" max="3" width="16" customWidth="1"/>
    <col min="4" max="4" width="18" customWidth="1"/>
    <col min="5" max="8" width="16" customWidth="1"/>
  </cols>
  <sheetData>
    <row r="1" spans="1:17">
      <c r="A1" s="36" t="s">
        <v>211</v>
      </c>
      <c r="B1" s="36"/>
      <c r="C1" s="36"/>
      <c r="D1" s="36"/>
      <c r="E1" s="36"/>
      <c r="F1" s="36"/>
      <c r="G1" s="36"/>
      <c r="H1" s="36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2" t="s">
        <v>191</v>
      </c>
      <c r="B3" s="22" t="s">
        <v>192</v>
      </c>
      <c r="C3" s="2"/>
      <c r="D3" s="22" t="s">
        <v>48</v>
      </c>
      <c r="E3" s="22" t="s">
        <v>193</v>
      </c>
      <c r="F3" s="22" t="s">
        <v>54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3" t="s">
        <v>194</v>
      </c>
      <c r="B4" s="24">
        <f>COUNTA('Basic Tracker'!A4:A60)+COUNTA('Equipment Report'!A4:A60)+COUNTA('Building Log'!A4:A60)+COUNTA('Preventive Summary'!A4:A60)</f>
        <v>23</v>
      </c>
      <c r="C4" s="2"/>
      <c r="D4" s="24" t="s">
        <v>64</v>
      </c>
      <c r="E4" s="24">
        <f>COUNTIF('Basic Tracker'!E4:E60,D4)+COUNTIF('Equipment Report'!E4:E60,D4)+COUNTIF('Preventive Summary'!G4:G60,D4)</f>
        <v>7</v>
      </c>
      <c r="F4" s="26">
        <f>SUMIF('Basic Tracker'!E4:E60,D4,'Basic Tracker'!K4:K60)+SUMIF('Equipment Report'!E4:E60,D4,'Equipment Report'!J4:J60)</f>
        <v>460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3" t="s">
        <v>195</v>
      </c>
      <c r="B5" s="24">
        <f>COUNTIF('Basic Tracker'!N4:N60,"Completed")+COUNTIF('Equipment Report'!N4:N60,"Completed")+COUNTIF('Building Log'!K4:K60,"Completed")+COUNTIF('Preventive Summary'!H4:H60,"Completed")</f>
        <v>15</v>
      </c>
      <c r="C5" s="2"/>
      <c r="D5" s="24" t="s">
        <v>74</v>
      </c>
      <c r="E5" s="24">
        <f>COUNTIF('Basic Tracker'!E4:E60,D5)+COUNTIF('Equipment Report'!E4:E60,D5)+COUNTIF('Preventive Summary'!G4:G60,D5)</f>
        <v>4</v>
      </c>
      <c r="F5" s="26">
        <f>SUMIF('Basic Tracker'!E4:E60,D5,'Basic Tracker'!K4:K60)+SUMIF('Equipment Report'!E4:E60,D5,'Equipment Report'!J4:J60)</f>
        <v>72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3" t="s">
        <v>196</v>
      </c>
      <c r="B6" s="24">
        <f>COUNTIF('Basic Tracker'!N4:N60,"Pending")+COUNTIF('Basic Tracker'!N4:N60,"In Progress")+COUNTIF('Equipment Report'!N4:N60,"Pending")+COUNTIF('Equipment Report'!N4:N60,"In Progress")+COUNTIF('Building Log'!K4:K60,"Pending")+COUNTIF('Building Log'!K4:K60,"In Progress")+COUNTIF('Preventive Summary'!H4:H60,"Pending")+COUNTIF('Preventive Summary'!H4:H60,"In Progress")</f>
        <v>7</v>
      </c>
      <c r="C6" s="2"/>
      <c r="D6" s="24" t="s">
        <v>91</v>
      </c>
      <c r="E6" s="24">
        <f>COUNTIF('Basic Tracker'!E4:E60,D6)+COUNTIF('Equipment Report'!E4:E60,D6)+COUNTIF('Preventive Summary'!G4:G60,D6)</f>
        <v>4</v>
      </c>
      <c r="F6" s="26">
        <f>SUMIF('Basic Tracker'!E4:E60,D6,'Basic Tracker'!K4:K60)+SUMIF('Equipment Report'!E4:E60,D6,'Equipment Report'!J4:J60)</f>
        <v>35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3" t="s">
        <v>197</v>
      </c>
      <c r="B7" s="24">
        <f ca="1">COUNTIF('Basic Tracker'!P4:P60,"Overdue")+COUNTIF('Equipment Report'!P4:P60,"Overdue")+COUNTIF('Building Log'!M4:M60,"Overdue")+COUNTIF('Preventive Summary'!K4:K60,"Overdue")</f>
        <v>3</v>
      </c>
      <c r="C7" s="2"/>
      <c r="D7" s="24" t="s">
        <v>198</v>
      </c>
      <c r="E7" s="24">
        <f>COUNTIF('Basic Tracker'!E4:E60,D7)+COUNTIF('Equipment Report'!E4:E60,D7)+COUNTIF('Preventive Summary'!G4:G60,D7)</f>
        <v>0</v>
      </c>
      <c r="F7" s="26">
        <f>SUMIF('Basic Tracker'!E4:E60,D7,'Basic Tracker'!K4:K60)+SUMIF('Equipment Report'!E4:E60,D7,'Equipment Report'!J4:J60)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3" t="s">
        <v>199</v>
      </c>
      <c r="B8" s="25">
        <f>IFERROR(B5/B4,0)</f>
        <v>0.65217391304347827</v>
      </c>
      <c r="C8" s="2"/>
      <c r="D8" s="24" t="s">
        <v>122</v>
      </c>
      <c r="E8" s="24">
        <f>COUNTIF('Basic Tracker'!E4:E60,D8)+COUNTIF('Equipment Report'!E4:E60,D8)+COUNTIF('Preventive Summary'!G4:G60,D8)</f>
        <v>3</v>
      </c>
      <c r="F8" s="26">
        <f>SUMIF('Basic Tracker'!E4:E60,D8,'Basic Tracker'!K4:K60)+SUMIF('Equipment Report'!E4:E60,D8,'Equipment Report'!J4:J60)</f>
        <v>120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23" t="s">
        <v>200</v>
      </c>
      <c r="B9" s="26">
        <f>SUM('Basic Tracker'!K4:K60)+SUM('Equipment Report'!J4:J60)+SUM('Building Log'!I4:I60)</f>
        <v>810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3" t="s">
        <v>201</v>
      </c>
      <c r="B10" s="27">
        <f>SUM('Basic Tracker'!L4:L60)+SUM('Equipment Report'!K4:K60)</f>
        <v>22.5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22" t="s">
        <v>49</v>
      </c>
      <c r="B13" s="22" t="s">
        <v>193</v>
      </c>
      <c r="C13" s="22" t="s">
        <v>54</v>
      </c>
      <c r="D13" s="2"/>
      <c r="E13" s="22" t="s">
        <v>57</v>
      </c>
      <c r="F13" s="22" t="s">
        <v>193</v>
      </c>
      <c r="G13" s="22" t="s">
        <v>202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24" t="s">
        <v>92</v>
      </c>
      <c r="B14" s="24">
        <f>COUNTIF('Basic Tracker'!F4:F60,A14)+COUNTIF('Equipment Report'!F4:F60,A14)</f>
        <v>3</v>
      </c>
      <c r="C14" s="26">
        <f>SUMIF('Basic Tracker'!F4:F60,A14,'Basic Tracker'!K4:K60)+SUMIF('Equipment Report'!F4:F60,A14,'Equipment Report'!J4:J60)</f>
        <v>79</v>
      </c>
      <c r="D14" s="2"/>
      <c r="E14" s="24" t="s">
        <v>70</v>
      </c>
      <c r="F14" s="24">
        <f>COUNTIF('Basic Tracker'!N4:N60,E14)+COUNTIF('Equipment Report'!N4:N60,E14)+COUNTIF('Building Log'!K4:K60,E14)+COUNTIF('Preventive Summary'!H4:H60,E14)</f>
        <v>15</v>
      </c>
      <c r="G14" s="25">
        <f>IFERROR(F14/$B$4,0)</f>
        <v>0.65217391304347827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>
      <c r="A15" s="24" t="s">
        <v>65</v>
      </c>
      <c r="B15" s="24">
        <f>COUNTIF('Basic Tracker'!F4:F60,A15)+COUNTIF('Equipment Report'!F4:F60,A15)</f>
        <v>4</v>
      </c>
      <c r="C15" s="26">
        <f>SUMIF('Basic Tracker'!F4:F60,A15,'Basic Tracker'!K4:K60)+SUMIF('Equipment Report'!F4:F60,A15,'Equipment Report'!J4:J60)</f>
        <v>370</v>
      </c>
      <c r="D15" s="2"/>
      <c r="E15" s="24" t="s">
        <v>118</v>
      </c>
      <c r="F15" s="24">
        <f>COUNTIF('Basic Tracker'!N4:N60,E15)+COUNTIF('Equipment Report'!N4:N60,E15)+COUNTIF('Building Log'!K4:K60,E15)+COUNTIF('Preventive Summary'!H4:H60,E15)</f>
        <v>4</v>
      </c>
      <c r="G15" s="25">
        <f>IFERROR(F15/$B$4,0)</f>
        <v>0.17391304347826086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s="24" t="s">
        <v>75</v>
      </c>
      <c r="B16" s="24">
        <f>COUNTIF('Basic Tracker'!F4:F60,A16)+COUNTIF('Equipment Report'!F4:F60,A16)</f>
        <v>2</v>
      </c>
      <c r="C16" s="26">
        <f>SUMIF('Basic Tracker'!F4:F60,A16,'Basic Tracker'!K4:K60)+SUMIF('Equipment Report'!F4:F60,A16,'Equipment Report'!J4:J60)</f>
        <v>28</v>
      </c>
      <c r="D16" s="2"/>
      <c r="E16" s="24" t="s">
        <v>87</v>
      </c>
      <c r="F16" s="24">
        <f>COUNTIF('Basic Tracker'!N4:N60,E16)+COUNTIF('Equipment Report'!N4:N60,E16)+COUNTIF('Building Log'!K4:K60,E16)+COUNTIF('Preventive Summary'!H4:H60,E16)</f>
        <v>3</v>
      </c>
      <c r="G16" s="25">
        <f>IFERROR(F16/$B$4,0)</f>
        <v>0.13043478260869565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24" t="s">
        <v>123</v>
      </c>
      <c r="B17" s="24">
        <f>COUNTIF('Basic Tracker'!F4:F60,A17)+COUNTIF('Equipment Report'!F4:F60,A17)</f>
        <v>2</v>
      </c>
      <c r="C17" s="26">
        <f>SUMIF('Basic Tracker'!F4:F60,A17,'Basic Tracker'!K4:K60)+SUMIF('Equipment Report'!F4:F60,A17,'Equipment Report'!J4:J60)</f>
        <v>120</v>
      </c>
      <c r="D17" s="2"/>
      <c r="E17" s="24" t="s">
        <v>203</v>
      </c>
      <c r="F17" s="24">
        <f>COUNTIF('Basic Tracker'!N4:N60,E17)+COUNTIF('Equipment Report'!N4:N60,E17)+COUNTIF('Building Log'!K4:K60,E17)+COUNTIF('Preventive Summary'!H4:H60,E17)</f>
        <v>0</v>
      </c>
      <c r="G17" s="25">
        <f>IFERROR(F17/$B$4,0)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24" t="s">
        <v>100</v>
      </c>
      <c r="B18" s="24">
        <f>COUNTIF('Basic Tracker'!F4:F60,A18)+COUNTIF('Equipment Report'!F4:F60,A18)</f>
        <v>2</v>
      </c>
      <c r="C18" s="26">
        <f>SUMIF('Basic Tracker'!F4:F60,A18,'Basic Tracker'!K4:K60)+SUMIF('Equipment Report'!F4:F60,A18,'Equipment Report'!J4:J60)</f>
        <v>90</v>
      </c>
      <c r="D18" s="2"/>
      <c r="E18" s="24" t="s">
        <v>157</v>
      </c>
      <c r="F18" s="24">
        <f>COUNTIF('Basic Tracker'!N4:N60,E18)+COUNTIF('Equipment Report'!N4:N60,E18)+COUNTIF('Building Log'!K4:K60,E18)+COUNTIF('Preventive Summary'!H4:H60,E18)</f>
        <v>1</v>
      </c>
      <c r="G18" s="25">
        <f>IFERROR(F18/$B$4,0)</f>
        <v>4.3478260869565216E-2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</sheetData>
  <mergeCells count="1"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0"/>
  <sheetViews>
    <sheetView workbookViewId="0">
      <selection activeCell="C16" sqref="C16"/>
    </sheetView>
  </sheetViews>
  <sheetFormatPr defaultRowHeight="13.8"/>
  <cols>
    <col min="1" max="6" width="18" customWidth="1"/>
  </cols>
  <sheetData>
    <row r="1" spans="1:17">
      <c r="A1" s="22" t="s">
        <v>57</v>
      </c>
      <c r="B1" s="22" t="s">
        <v>49</v>
      </c>
      <c r="C1" s="22" t="s">
        <v>144</v>
      </c>
      <c r="D1" s="22" t="s">
        <v>48</v>
      </c>
      <c r="E1" s="22" t="s">
        <v>52</v>
      </c>
      <c r="F1" s="22" t="s">
        <v>177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4" t="s">
        <v>70</v>
      </c>
      <c r="B2" s="24" t="s">
        <v>92</v>
      </c>
      <c r="C2" s="24" t="s">
        <v>172</v>
      </c>
      <c r="D2" s="24" t="s">
        <v>64</v>
      </c>
      <c r="E2" s="24" t="s">
        <v>68</v>
      </c>
      <c r="F2" s="24" t="s">
        <v>22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4" t="s">
        <v>118</v>
      </c>
      <c r="B3" s="24" t="s">
        <v>65</v>
      </c>
      <c r="C3" s="24" t="s">
        <v>149</v>
      </c>
      <c r="D3" s="24" t="s">
        <v>74</v>
      </c>
      <c r="E3" s="24" t="s">
        <v>78</v>
      </c>
      <c r="F3" s="24" t="s">
        <v>183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4" t="s">
        <v>87</v>
      </c>
      <c r="B4" s="24" t="s">
        <v>75</v>
      </c>
      <c r="C4" s="24" t="s">
        <v>155</v>
      </c>
      <c r="D4" s="24" t="s">
        <v>91</v>
      </c>
      <c r="E4" s="24" t="s">
        <v>85</v>
      </c>
      <c r="F4" s="24" t="s">
        <v>204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4" t="s">
        <v>203</v>
      </c>
      <c r="B5" s="24" t="s">
        <v>123</v>
      </c>
      <c r="C5" s="24" t="s">
        <v>167</v>
      </c>
      <c r="D5" s="24" t="s">
        <v>198</v>
      </c>
      <c r="E5" s="24" t="s">
        <v>95</v>
      </c>
      <c r="F5" s="24" t="s">
        <v>205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4" t="s">
        <v>157</v>
      </c>
      <c r="B6" s="24" t="s">
        <v>100</v>
      </c>
      <c r="C6" s="24"/>
      <c r="D6" s="24" t="s">
        <v>122</v>
      </c>
      <c r="E6" s="24" t="s">
        <v>103</v>
      </c>
      <c r="F6" s="24" t="s">
        <v>206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4"/>
      <c r="B7" s="24"/>
      <c r="C7" s="24"/>
      <c r="D7" s="24"/>
      <c r="E7" s="24" t="s">
        <v>110</v>
      </c>
      <c r="F7" s="24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7477-EB6E-4F89-8067-63D2B23F62B7}">
  <sheetPr>
    <outlinePr summaryBelow="0" summaryRight="0"/>
  </sheetPr>
  <dimension ref="A1:Z1000"/>
  <sheetViews>
    <sheetView showGridLines="0" workbookViewId="0">
      <selection activeCell="I49" sqref="I49"/>
    </sheetView>
  </sheetViews>
  <sheetFormatPr defaultColWidth="13" defaultRowHeight="15" customHeight="1"/>
  <cols>
    <col min="1" max="26" width="10" style="31" customWidth="1"/>
    <col min="27" max="16384" width="13" style="31"/>
  </cols>
  <sheetData>
    <row r="1" spans="1:26" ht="14.4">
      <c r="A1" s="29"/>
      <c r="B1" s="29"/>
      <c r="C1" s="29"/>
      <c r="D1" s="29"/>
      <c r="E1" s="29"/>
      <c r="F1" s="29"/>
      <c r="G1" s="29"/>
      <c r="H1" s="29"/>
      <c r="I1" s="29"/>
      <c r="J1" s="29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6">
      <c r="A2" s="32"/>
      <c r="B2" s="32"/>
      <c r="C2" s="32"/>
      <c r="D2" s="32"/>
      <c r="E2" s="32"/>
      <c r="F2" s="32"/>
      <c r="G2" s="32"/>
      <c r="H2" s="32"/>
      <c r="I2" s="32"/>
      <c r="J2" s="32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6">
      <c r="A3" s="32"/>
      <c r="B3" s="32"/>
      <c r="C3" s="32"/>
      <c r="D3" s="32"/>
      <c r="E3" s="32"/>
      <c r="F3" s="32"/>
      <c r="G3" s="32"/>
      <c r="H3" s="32"/>
      <c r="I3" s="32"/>
      <c r="J3" s="32"/>
      <c r="K3" s="33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2"/>
      <c r="B4" s="32"/>
      <c r="C4" s="32"/>
      <c r="D4" s="32"/>
      <c r="E4" s="32"/>
      <c r="F4" s="43"/>
      <c r="G4" s="42"/>
      <c r="H4" s="42"/>
      <c r="I4" s="42"/>
      <c r="J4" s="32"/>
      <c r="K4" s="33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2"/>
      <c r="B5" s="32"/>
      <c r="C5" s="32"/>
      <c r="D5" s="32"/>
      <c r="E5" s="32"/>
      <c r="F5" s="42"/>
      <c r="G5" s="42"/>
      <c r="H5" s="42"/>
      <c r="I5" s="42"/>
      <c r="J5" s="32"/>
      <c r="K5" s="33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2"/>
      <c r="B6" s="32"/>
      <c r="C6" s="32"/>
      <c r="D6" s="32"/>
      <c r="E6" s="32"/>
      <c r="F6" s="42"/>
      <c r="G6" s="42"/>
      <c r="H6" s="42"/>
      <c r="I6" s="42"/>
      <c r="J6" s="32"/>
      <c r="K6" s="3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2"/>
      <c r="B7" s="32"/>
      <c r="C7" s="32"/>
      <c r="D7" s="32"/>
      <c r="E7" s="32"/>
      <c r="F7" s="42"/>
      <c r="G7" s="42"/>
      <c r="H7" s="42"/>
      <c r="I7" s="42"/>
      <c r="J7" s="32"/>
      <c r="K7" s="33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2"/>
      <c r="B8" s="32"/>
      <c r="C8" s="32"/>
      <c r="D8" s="32"/>
      <c r="E8" s="32"/>
      <c r="F8" s="42"/>
      <c r="G8" s="42"/>
      <c r="H8" s="42"/>
      <c r="I8" s="42"/>
      <c r="J8" s="32"/>
      <c r="K8" s="3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>
      <c r="A9" s="32"/>
      <c r="B9" s="32"/>
      <c r="C9" s="32"/>
      <c r="D9" s="32"/>
      <c r="E9" s="32"/>
      <c r="F9" s="42"/>
      <c r="G9" s="42"/>
      <c r="H9" s="42"/>
      <c r="I9" s="42"/>
      <c r="J9" s="32"/>
      <c r="K9" s="33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>
      <c r="A10" s="32"/>
      <c r="B10" s="32"/>
      <c r="C10" s="32"/>
      <c r="D10" s="32"/>
      <c r="E10" s="32"/>
      <c r="F10" s="42"/>
      <c r="G10" s="42"/>
      <c r="H10" s="42"/>
      <c r="I10" s="42"/>
      <c r="J10" s="32"/>
      <c r="K10" s="33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>
      <c r="A11" s="32"/>
      <c r="B11" s="32"/>
      <c r="C11" s="32"/>
      <c r="D11" s="32"/>
      <c r="E11" s="32"/>
      <c r="F11" s="42"/>
      <c r="G11" s="42"/>
      <c r="H11" s="42"/>
      <c r="I11" s="42"/>
      <c r="J11" s="32"/>
      <c r="K11" s="33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>
      <c r="A12" s="32"/>
      <c r="B12" s="32"/>
      <c r="C12" s="32"/>
      <c r="D12" s="32"/>
      <c r="E12" s="32"/>
      <c r="F12" s="42"/>
      <c r="G12" s="42"/>
      <c r="H12" s="42"/>
      <c r="I12" s="42"/>
      <c r="J12" s="32"/>
      <c r="K12" s="33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>
      <c r="A13" s="32"/>
      <c r="B13" s="32"/>
      <c r="C13" s="32"/>
      <c r="D13" s="32"/>
      <c r="E13" s="32"/>
      <c r="F13" s="42"/>
      <c r="G13" s="42"/>
      <c r="H13" s="42"/>
      <c r="I13" s="42"/>
      <c r="J13" s="32"/>
      <c r="K13" s="33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>
      <c r="A14" s="39" t="s">
        <v>212</v>
      </c>
      <c r="B14" s="40"/>
      <c r="C14" s="40"/>
      <c r="D14" s="40"/>
      <c r="E14" s="32"/>
      <c r="F14" s="39" t="s">
        <v>213</v>
      </c>
      <c r="G14" s="40"/>
      <c r="H14" s="40"/>
      <c r="I14" s="40"/>
      <c r="J14" s="32"/>
      <c r="K14" s="33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>
      <c r="A15" s="40"/>
      <c r="B15" s="40"/>
      <c r="C15" s="40"/>
      <c r="D15" s="40"/>
      <c r="E15" s="32"/>
      <c r="F15" s="40"/>
      <c r="G15" s="40"/>
      <c r="H15" s="40"/>
      <c r="I15" s="40"/>
      <c r="J15" s="32"/>
      <c r="K15" s="33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>
      <c r="A16" s="44" t="s">
        <v>214</v>
      </c>
      <c r="B16" s="45"/>
      <c r="C16" s="45"/>
      <c r="D16" s="45"/>
      <c r="E16" s="34"/>
      <c r="F16" s="44" t="s">
        <v>215</v>
      </c>
      <c r="G16" s="45"/>
      <c r="H16" s="45"/>
      <c r="I16" s="45"/>
      <c r="J16" s="32"/>
      <c r="K16" s="33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>
      <c r="A17" s="45"/>
      <c r="B17" s="45"/>
      <c r="C17" s="45"/>
      <c r="D17" s="45"/>
      <c r="E17" s="34"/>
      <c r="F17" s="45"/>
      <c r="G17" s="45"/>
      <c r="H17" s="45"/>
      <c r="I17" s="45"/>
      <c r="J17" s="32"/>
      <c r="K17" s="33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>
      <c r="A19" s="32"/>
      <c r="B19" s="32"/>
      <c r="C19" s="37" t="s">
        <v>216</v>
      </c>
      <c r="D19" s="38"/>
      <c r="E19" s="32"/>
      <c r="F19" s="32"/>
      <c r="G19" s="32"/>
      <c r="H19" s="32"/>
      <c r="I19" s="32"/>
      <c r="J19" s="32"/>
      <c r="K19" s="33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>
      <c r="A20" s="32"/>
      <c r="B20" s="32"/>
      <c r="C20" s="38"/>
      <c r="D20" s="38"/>
      <c r="E20" s="32"/>
      <c r="F20" s="32"/>
      <c r="G20" s="32"/>
      <c r="H20" s="32"/>
      <c r="I20" s="32"/>
      <c r="J20" s="32"/>
      <c r="K20" s="33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3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32"/>
      <c r="B22" s="32"/>
      <c r="C22" s="37" t="s">
        <v>216</v>
      </c>
      <c r="D22" s="38"/>
      <c r="E22" s="32"/>
      <c r="F22" s="32"/>
      <c r="G22" s="32"/>
      <c r="H22" s="32"/>
      <c r="I22" s="32"/>
      <c r="J22" s="32"/>
      <c r="K22" s="33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32"/>
      <c r="B23" s="32"/>
      <c r="C23" s="38"/>
      <c r="D23" s="38"/>
      <c r="E23" s="32"/>
      <c r="F23" s="32"/>
      <c r="G23" s="32"/>
      <c r="H23" s="32"/>
      <c r="I23" s="32"/>
      <c r="J23" s="32"/>
      <c r="K23" s="33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3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3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3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32"/>
      <c r="B29" s="32"/>
      <c r="C29" s="32"/>
      <c r="D29" s="32"/>
      <c r="E29" s="32"/>
      <c r="F29" s="39" t="s">
        <v>217</v>
      </c>
      <c r="G29" s="40"/>
      <c r="H29" s="40"/>
      <c r="I29" s="40"/>
      <c r="J29" s="32"/>
      <c r="K29" s="33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32"/>
      <c r="B30" s="32"/>
      <c r="C30" s="32"/>
      <c r="D30" s="32"/>
      <c r="E30" s="32"/>
      <c r="F30" s="40"/>
      <c r="G30" s="40"/>
      <c r="H30" s="40"/>
      <c r="I30" s="40"/>
      <c r="J30" s="32"/>
      <c r="K30" s="33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3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32"/>
      <c r="B32" s="32"/>
      <c r="C32" s="32"/>
      <c r="D32" s="32"/>
      <c r="E32" s="32"/>
      <c r="F32" s="33"/>
      <c r="G32" s="33"/>
      <c r="H32" s="33"/>
      <c r="I32" s="33"/>
      <c r="J32" s="32"/>
      <c r="K32" s="33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32"/>
      <c r="B33" s="32"/>
      <c r="C33" s="32"/>
      <c r="D33" s="32"/>
      <c r="E33" s="32"/>
      <c r="F33" s="33"/>
      <c r="G33" s="33"/>
      <c r="H33" s="33"/>
      <c r="I33" s="33"/>
      <c r="J33" s="32"/>
      <c r="K33" s="33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>
      <c r="A36" s="39" t="s">
        <v>218</v>
      </c>
      <c r="B36" s="40"/>
      <c r="C36" s="40"/>
      <c r="D36" s="40"/>
      <c r="E36" s="32"/>
      <c r="F36" s="32"/>
      <c r="G36" s="32"/>
      <c r="H36" s="32"/>
      <c r="I36" s="32"/>
      <c r="J36" s="32"/>
      <c r="K36" s="33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40"/>
      <c r="B37" s="40"/>
      <c r="C37" s="40"/>
      <c r="D37" s="40"/>
      <c r="E37" s="32"/>
      <c r="F37" s="32"/>
      <c r="G37" s="32"/>
      <c r="H37" s="32"/>
      <c r="I37" s="32"/>
      <c r="J37" s="32"/>
      <c r="K37" s="33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3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3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3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3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3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3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9" t="s">
        <v>219</v>
      </c>
      <c r="B46" s="40"/>
      <c r="C46" s="40"/>
      <c r="D46" s="40"/>
      <c r="E46" s="32"/>
      <c r="F46" s="32"/>
      <c r="G46" s="32"/>
      <c r="H46" s="32"/>
      <c r="I46" s="32"/>
      <c r="J46" s="32"/>
      <c r="K46" s="33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40"/>
      <c r="B47" s="40"/>
      <c r="C47" s="40"/>
      <c r="D47" s="40"/>
      <c r="E47" s="32"/>
      <c r="F47" s="41"/>
      <c r="G47" s="42"/>
      <c r="H47" s="42"/>
      <c r="I47" s="42"/>
      <c r="J47" s="32"/>
      <c r="K47" s="33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3"/>
      <c r="B48" s="33"/>
      <c r="C48" s="33"/>
      <c r="D48" s="33"/>
      <c r="E48" s="32"/>
      <c r="F48" s="42"/>
      <c r="G48" s="42"/>
      <c r="H48" s="42"/>
      <c r="I48" s="42"/>
      <c r="J48" s="32"/>
      <c r="K48" s="33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3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3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3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3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3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3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3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3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3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3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3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3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3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3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3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3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3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3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3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3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3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3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3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3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3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3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3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3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3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3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3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3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3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3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3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3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3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3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3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3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3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3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3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3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3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3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3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3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3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3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3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3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3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3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3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3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3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3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3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3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3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3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3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3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3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3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3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3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3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3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3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3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C19:D20"/>
    <mergeCell ref="F4:I13"/>
    <mergeCell ref="A14:D15"/>
    <mergeCell ref="F14:I15"/>
    <mergeCell ref="A16:D17"/>
    <mergeCell ref="F16:I17"/>
    <mergeCell ref="C22:D23"/>
    <mergeCell ref="F29:I30"/>
    <mergeCell ref="A36:D37"/>
    <mergeCell ref="A46:D47"/>
    <mergeCell ref="F47:I48"/>
  </mergeCells>
  <conditionalFormatting sqref="L14">
    <cfRule type="notContainsBlanks" dxfId="0" priority="1">
      <formula>LEN(TRIM(L14))&gt;0</formula>
    </cfRule>
  </conditionalFormatting>
  <hyperlinks>
    <hyperlink ref="A14" r:id="rId1" xr:uid="{5277CEDA-E496-4867-AD4D-B268629B5D2B}"/>
    <hyperlink ref="F14" r:id="rId2" xr:uid="{7A6AAF55-DE9D-4DFD-A1F2-695403F935D4}"/>
    <hyperlink ref="C19" r:id="rId3" xr:uid="{AD813587-1047-420D-B5AB-A6D112FF152C}"/>
    <hyperlink ref="C22" r:id="rId4" xr:uid="{4A54945F-67F0-4BD7-BCD5-8671BFBA1638}"/>
    <hyperlink ref="F29" r:id="rId5" xr:uid="{64DA7697-2154-4EE6-907B-2AF49910059C}"/>
    <hyperlink ref="A36" r:id="rId6" display="Use our BEP Calculator" xr:uid="{457ADA59-AFFE-4B17-A71E-762AC34A32EE}"/>
    <hyperlink ref="A46" r:id="rId7" xr:uid="{7AF2D82D-1686-4D58-B3D5-8A4D22009C63}"/>
    <hyperlink ref="A14:D15" r:id="rId8" display="Start a Free 14-Day Trial" xr:uid="{18916B72-7B90-4383-AC93-F69E8024FE48}"/>
    <hyperlink ref="F14:I15" r:id="rId9" display="Choose your next Plan" xr:uid="{96CCE1E9-4CF7-43F3-842A-961EAB23E0D2}"/>
    <hyperlink ref="F29:I30" r:id="rId10" display="Read our Articles &amp; Case Stories" xr:uid="{8F0EF0A2-7419-485E-AA56-E7A866F121CF}"/>
    <hyperlink ref="A36:D37" r:id="rId11" display="Use our online calculators and generators" xr:uid="{253F5258-2D31-480F-AD92-4B6FDE76FC6A}"/>
    <hyperlink ref="A46:D47" r:id="rId12" display="Use 4 Inventory Checklists" xr:uid="{E9179A44-0995-4C59-B06B-51F8B9A9D1CF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Instructions</vt:lpstr>
      <vt:lpstr>Basic Tracker</vt:lpstr>
      <vt:lpstr>Equipment Report</vt:lpstr>
      <vt:lpstr>Building Log</vt:lpstr>
      <vt:lpstr>Preventive Summary</vt:lpstr>
      <vt:lpstr>Cost Dashboard</vt:lpstr>
      <vt:lpstr>Lists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dcterms:modified xsi:type="dcterms:W3CDTF">2026-05-15T08:06:54Z</dcterms:modified>
</cp:coreProperties>
</file>