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4"/>
    <sheet state="visible" name="Lists" sheetId="2" r:id="rId5"/>
    <sheet state="visible" name="Basic Form" sheetId="3" r:id="rId6"/>
    <sheet state="visible" name="Complaint Register" sheetId="4" r:id="rId7"/>
    <sheet state="visible" name="Automated Log" sheetId="5" r:id="rId8"/>
    <sheet state="visible" name="Dashboard" sheetId="6" r:id="rId9"/>
    <sheet state="visible" name="Try Kladana for Free" sheetId="7" r:id="rId10"/>
  </sheets>
  <externalReferences>
    <externalReference r:id="rId11"/>
  </externalReferences>
  <definedNames>
    <definedName name="factors">[1]Methods!$B$2:$B$7</definedName>
    <definedName name="methods">[1]Methods!$A$2:$A$7</definedName>
    <definedName name="noswitch">[1]Methods!$C$2:$C$7</definedName>
  </definedNames>
  <calcPr/>
  <extLst>
    <ext uri="GoogleSheetsCustomDataVersion2">
      <go:sheetsCustomData xmlns:go="http://customooxmlschemas.google.com/" r:id="rId12" roundtripDataChecksum="GCNdyMF27VEkCwGjwDIoBqGDtEg5VnI9bvHvbxTCZkE="/>
    </ext>
  </extLst>
</workbook>
</file>

<file path=xl/sharedStrings.xml><?xml version="1.0" encoding="utf-8"?>
<sst xmlns="http://schemas.openxmlformats.org/spreadsheetml/2006/main" count="486" uniqueCount="325">
  <si>
    <t>Dropdown Lists</t>
  </si>
  <si>
    <t>Customer Complaint Templates</t>
  </si>
  <si>
    <t>Edit these values to match your workflow. Keep each option unique and avoid blank rows inside a list.</t>
  </si>
  <si>
    <t>Three editable tools for complaint intake, tracking, resolution control, and management reporting.</t>
  </si>
  <si>
    <t>Category</t>
  </si>
  <si>
    <t>Priority</t>
  </si>
  <si>
    <t>How to use this workbook</t>
  </si>
  <si>
    <t>Status</t>
  </si>
  <si>
    <t>Channel</t>
  </si>
  <si>
    <t>Department</t>
  </si>
  <si>
    <t>Owner</t>
  </si>
  <si>
    <t>Preferred Resolution</t>
  </si>
  <si>
    <t>Satisfaction</t>
  </si>
  <si>
    <t>1</t>
  </si>
  <si>
    <t>Product Defect</t>
  </si>
  <si>
    <t>Low</t>
  </si>
  <si>
    <t>Choose a sheet</t>
  </si>
  <si>
    <t>Open</t>
  </si>
  <si>
    <t>Email</t>
  </si>
  <si>
    <t>Customer Service</t>
  </si>
  <si>
    <t>Use Basic Form for one complaint, Complaint Register for a shared list, or Automated Log for reporting.</t>
  </si>
  <si>
    <t>Support Lead</t>
  </si>
  <si>
    <t>Refund</t>
  </si>
  <si>
    <t>Wrong Item</t>
  </si>
  <si>
    <t>Medium</t>
  </si>
  <si>
    <t>In Progress</t>
  </si>
  <si>
    <t>Phone</t>
  </si>
  <si>
    <t>2</t>
  </si>
  <si>
    <t>Quality Assurance</t>
  </si>
  <si>
    <t>QA Manager</t>
  </si>
  <si>
    <t>Customize Lists</t>
  </si>
  <si>
    <t>Replacement</t>
  </si>
  <si>
    <t>Edit categories, statuses, owners, and departments on the Lists sheet before daily use.</t>
  </si>
  <si>
    <t>Late Delivery</t>
  </si>
  <si>
    <t>High</t>
  </si>
  <si>
    <t>Escalated</t>
  </si>
  <si>
    <t>Store</t>
  </si>
  <si>
    <t>Sales</t>
  </si>
  <si>
    <t>Store Manager</t>
  </si>
  <si>
    <t>Repair</t>
  </si>
  <si>
    <t>Billing Error</t>
  </si>
  <si>
    <t>Urgent</t>
  </si>
  <si>
    <t>Resolved</t>
  </si>
  <si>
    <t>Basic Customer Complaint Form</t>
  </si>
  <si>
    <t>3</t>
  </si>
  <si>
    <t>Website</t>
  </si>
  <si>
    <t>Warehouse</t>
  </si>
  <si>
    <t>Enter fixed dates</t>
  </si>
  <si>
    <t>Warehouse Lead</t>
  </si>
  <si>
    <t>Type dates or use Ctrl+; in Excel. Do not use TODAY() as a permanent submission timestamp.</t>
  </si>
  <si>
    <t>Credit</t>
  </si>
  <si>
    <t>Poor Service</t>
  </si>
  <si>
    <t>Closed</t>
  </si>
  <si>
    <t>4</t>
  </si>
  <si>
    <t>Marketplace</t>
  </si>
  <si>
    <t>Remove sample records</t>
  </si>
  <si>
    <t>Production</t>
  </si>
  <si>
    <t>Service Coordinator</t>
  </si>
  <si>
    <t>The blue sample rows show how fields and formulas work. Delete their input values before launch.</t>
  </si>
  <si>
    <t>Apology</t>
  </si>
  <si>
    <t>Complete one form per complaint. Yellow cells are for entry. Keep the complaint ID with all related emails, files, and follow-up notes.</t>
  </si>
  <si>
    <t>5</t>
  </si>
  <si>
    <t>Missing Item</t>
  </si>
  <si>
    <t>Protect customer data</t>
  </si>
  <si>
    <t>Limit access, store the file in an approved location, and collect only data needed to resolve the complaint.</t>
  </si>
  <si>
    <t>Workbook guide</t>
  </si>
  <si>
    <t>Social Media</t>
  </si>
  <si>
    <t>Finance</t>
  </si>
  <si>
    <t>Operations Manager</t>
  </si>
  <si>
    <t>Information</t>
  </si>
  <si>
    <t>Sheet</t>
  </si>
  <si>
    <t>Damaged Item</t>
  </si>
  <si>
    <t>Customer Information</t>
  </si>
  <si>
    <t>Other</t>
  </si>
  <si>
    <t>Best for</t>
  </si>
  <si>
    <t>Field Service</t>
  </si>
  <si>
    <t>Main features</t>
  </si>
  <si>
    <t>Technical Issue</t>
  </si>
  <si>
    <t>Complaint ID</t>
  </si>
  <si>
    <t>Basic Form</t>
  </si>
  <si>
    <t>Complaint Register with Status Tracker</t>
  </si>
  <si>
    <t>Date Received</t>
  </si>
  <si>
    <t>Use one row per complaint. Blue rows are examples. Add a fixed received date, assign one owner, and close the record only after the customer receives a response.</t>
  </si>
  <si>
    <t>One complaint</t>
  </si>
  <si>
    <t>Printable intake form with customer, issue, investigation, and resolution fields</t>
  </si>
  <si>
    <t>Customer Name</t>
  </si>
  <si>
    <t>Complaint Register</t>
  </si>
  <si>
    <t>Small support or QA teams</t>
  </si>
  <si>
    <t>Filters, status dropdowns, target dates, and resolution-day formula</t>
  </si>
  <si>
    <t>Customer ID</t>
  </si>
  <si>
    <t>Automated Log</t>
  </si>
  <si>
    <t>Teams that need control</t>
  </si>
  <si>
    <t>Detailed issue records, priority, root cause, corrective action, SLA status, and sample data</t>
  </si>
  <si>
    <t>Dashboard</t>
  </si>
  <si>
    <t>Managers</t>
  </si>
  <si>
    <t>Address</t>
  </si>
  <si>
    <t>Complaint volume, open work, overdue cases, resolution rate, satisfaction, and charts</t>
  </si>
  <si>
    <t>Lists</t>
  </si>
  <si>
    <t>Workbook owner</t>
  </si>
  <si>
    <t>Customer</t>
  </si>
  <si>
    <t>Editable values used by dropdown fields</t>
  </si>
  <si>
    <t>Formula and compatibility notes</t>
  </si>
  <si>
    <t>Contact</t>
  </si>
  <si>
    <t>Order / Invoice</t>
  </si>
  <si>
    <t>Fixed timestamps</t>
  </si>
  <si>
    <t>Product / Service</t>
  </si>
  <si>
    <t>TODAY() and NOW() change when the file recalculates. Use typed dates or approved automation for permanent records.</t>
  </si>
  <si>
    <t>Complaint Details</t>
  </si>
  <si>
    <t>Resolution Days</t>
  </si>
  <si>
    <t>Counts calendar days between Date Received and Date Resolved. Blank until both dates are present.</t>
  </si>
  <si>
    <t>Incident Date</t>
  </si>
  <si>
    <t>Complaint Description</t>
  </si>
  <si>
    <t>Google Sheets</t>
  </si>
  <si>
    <t>Assigned To</t>
  </si>
  <si>
    <t>Upload this XLSX file to Google Drive and open it with Google Sheets. Check validation lists and charts after import.</t>
  </si>
  <si>
    <t>Sources</t>
  </si>
  <si>
    <t>Microsoft Excel Support: https://support.microsoft.com/en-us/excel/get-started/apply-data-validation-to-cells</t>
  </si>
  <si>
    <t>Target Date</t>
  </si>
  <si>
    <t>Date Resolved</t>
  </si>
  <si>
    <t>Customer Feedback</t>
  </si>
  <si>
    <t>Complaint Type</t>
  </si>
  <si>
    <t>CMP-0001</t>
  </si>
  <si>
    <t>Issue Description</t>
  </si>
  <si>
    <t>Maya Retail</t>
  </si>
  <si>
    <t>maya@example.com</t>
  </si>
  <si>
    <t>SO-1842</t>
  </si>
  <si>
    <t>Ceramic mug set</t>
  </si>
  <si>
    <t>Evidence / Files</t>
  </si>
  <si>
    <t>Expected Resolution</t>
  </si>
  <si>
    <t>Two mugs arrived cracked.</t>
  </si>
  <si>
    <t>Internal Investigation and Resolution</t>
  </si>
  <si>
    <t>Root Cause</t>
  </si>
  <si>
    <t>Replacement received; rating 5/5</t>
  </si>
  <si>
    <t>Corrective Action</t>
  </si>
  <si>
    <t>CMP-0002</t>
  </si>
  <si>
    <t>Noah Foods</t>
  </si>
  <si>
    <t>+1 555 0119</t>
  </si>
  <si>
    <t>Resolution Details</t>
  </si>
  <si>
    <t>INV-882</t>
  </si>
  <si>
    <t>Packaging service</t>
  </si>
  <si>
    <t>Labels were applied to the wrong cartons.</t>
  </si>
  <si>
    <t>Automated Customer Complaint Log</t>
  </si>
  <si>
    <t>Satisfaction (1–5)</t>
  </si>
  <si>
    <t>Follow-up Notes</t>
  </si>
  <si>
    <t>Use one row per complaint. Formula columns calculate resolution days, days open, and SLA status. Edit dropdown options on the Lists sheet.</t>
  </si>
  <si>
    <t>Privacy note: collect only the personal data needed to investigate and resolve the complaint. Store the completed form according to your company policy.</t>
  </si>
  <si>
    <t>Sample rows are shaded blue. Delete their input values before launch, but keep the formulas in columns P–R.</t>
  </si>
  <si>
    <t>Customer accepted corrective action</t>
  </si>
  <si>
    <t>CMP-0003</t>
  </si>
  <si>
    <t>Aisha Home</t>
  </si>
  <si>
    <t>aisha@example.com</t>
  </si>
  <si>
    <t>SO-1910</t>
  </si>
  <si>
    <t>Dining chair</t>
  </si>
  <si>
    <t>One chair leg is uneven.</t>
  </si>
  <si>
    <t>Days Open</t>
  </si>
  <si>
    <t>SLA Status</t>
  </si>
  <si>
    <t>Waiting for inspection photos</t>
  </si>
  <si>
    <t>CMP-0004</t>
  </si>
  <si>
    <t>Lucas Repair</t>
  </si>
  <si>
    <t>CMP-1001</t>
  </si>
  <si>
    <t>+44 7700 900123</t>
  </si>
  <si>
    <t>SR-406</t>
  </si>
  <si>
    <t>Field repair</t>
  </si>
  <si>
    <t>Aarav Textiles</t>
  </si>
  <si>
    <t>aarav@example.com</t>
  </si>
  <si>
    <t>Machine stopped again after service.</t>
  </si>
  <si>
    <t>SO-1401</t>
  </si>
  <si>
    <t>Cotton fabric roll</t>
  </si>
  <si>
    <t>Fabric color differs from approved sample.</t>
  </si>
  <si>
    <t>Senior technician assigned</t>
  </si>
  <si>
    <t>CMP-0005</t>
  </si>
  <si>
    <t>Sofia Market</t>
  </si>
  <si>
    <t>sofia@example.com</t>
  </si>
  <si>
    <t>SO-1994</t>
  </si>
  <si>
    <t>Bulk soap order</t>
  </si>
  <si>
    <t>Dye batch variation</t>
  </si>
  <si>
    <t>Supplier lot isolated and inspection frequency raised</t>
  </si>
  <si>
    <t>Replacement roll shipped</t>
  </si>
  <si>
    <t>One carton was missing from delivery.</t>
  </si>
  <si>
    <t>Customer confirmed match</t>
  </si>
  <si>
    <t>CMP-1002</t>
  </si>
  <si>
    <t>Lina Beauty</t>
  </si>
  <si>
    <t>+971 50 555 0101</t>
  </si>
  <si>
    <t>INV-1502</t>
  </si>
  <si>
    <t>Face cream</t>
  </si>
  <si>
    <t>Twelve jars were broken in transit.</t>
  </si>
  <si>
    <t>Carrier proof requested</t>
  </si>
  <si>
    <t>CMP-0006</t>
  </si>
  <si>
    <t>Daniel Studio</t>
  </si>
  <si>
    <t>daniel@example.com</t>
  </si>
  <si>
    <t>Weak carton divider</t>
  </si>
  <si>
    <t>INV-930</t>
  </si>
  <si>
    <t>Changed divider specification</t>
  </si>
  <si>
    <t>Design service</t>
  </si>
  <si>
    <t>Credit issued for damaged units</t>
  </si>
  <si>
    <t>Monitor next shipment</t>
  </si>
  <si>
    <t>Invoice includes an unapproved extra charge.</t>
  </si>
  <si>
    <t>CMP-1003</t>
  </si>
  <si>
    <t>Thabo Retail</t>
  </si>
  <si>
    <t>thabo@example.com</t>
  </si>
  <si>
    <t>SO-1598</t>
  </si>
  <si>
    <t>Bluetooth speaker</t>
  </si>
  <si>
    <t>Customer received the wrong color variant.</t>
  </si>
  <si>
    <t>Credit note issued; rating 4/5</t>
  </si>
  <si>
    <t>Picking error</t>
  </si>
  <si>
    <t>Added variant check at packing</t>
  </si>
  <si>
    <t>Correct item delivered</t>
  </si>
  <si>
    <t>Return received</t>
  </si>
  <si>
    <t>CMP-1004</t>
  </si>
  <si>
    <t>Sara Foods</t>
  </si>
  <si>
    <t>sara@example.com</t>
  </si>
  <si>
    <t>SO-1677</t>
  </si>
  <si>
    <t>Snack box</t>
  </si>
  <si>
    <t>Two items were absent from the box.</t>
  </si>
  <si>
    <t>Pack checklist skipped</t>
  </si>
  <si>
    <t>Supervisor sign-off added</t>
  </si>
  <si>
    <t>Missing items shipped</t>
  </si>
  <si>
    <t>Resolution exceeded target</t>
  </si>
  <si>
    <t>CMP-1005</t>
  </si>
  <si>
    <t>Jonas Workshop</t>
  </si>
  <si>
    <t>+49 151 555 0190</t>
  </si>
  <si>
    <t>SR-318</t>
  </si>
  <si>
    <t>Machine repair</t>
  </si>
  <si>
    <t>Machine failed after the technician left.</t>
  </si>
  <si>
    <t>Loose sensor connection</t>
  </si>
  <si>
    <t>Connector replaced and test checklist added</t>
  </si>
  <si>
    <t>Customer Complaint Dashboard</t>
  </si>
  <si>
    <t>Return visit completed</t>
  </si>
  <si>
    <t>The dashboard reads the Automated Log. Enter or import complaint records there; these metrics and charts update from the workbook formulas.</t>
  </si>
  <si>
    <t>Customer signed service report</t>
  </si>
  <si>
    <t>CMP-1006</t>
  </si>
  <si>
    <t>Start a Free 14-Day Trial</t>
  </si>
  <si>
    <t>Total Complaints</t>
  </si>
  <si>
    <t>Nadia Home</t>
  </si>
  <si>
    <t>nadia@example.com</t>
  </si>
  <si>
    <t>INV-1762</t>
  </si>
  <si>
    <t>Dining table</t>
  </si>
  <si>
    <t>Order arrived six days after the promised date.</t>
  </si>
  <si>
    <t>Open Work</t>
  </si>
  <si>
    <t>Choose your next Plan</t>
  </si>
  <si>
    <t>Carrier capacity issue</t>
  </si>
  <si>
    <t>Backup carrier rule added</t>
  </si>
  <si>
    <t>Overdue</t>
  </si>
  <si>
    <t>Delivery fee refunded</t>
  </si>
  <si>
    <t>Customer accepted refund</t>
  </si>
  <si>
    <t>CMP-1007</t>
  </si>
  <si>
    <t>Avg Resolution Days</t>
  </si>
  <si>
    <t>Omar Electronics</t>
  </si>
  <si>
    <t>omar@example.com</t>
  </si>
  <si>
    <t>SO-1790</t>
  </si>
  <si>
    <t>Power adapter</t>
  </si>
  <si>
    <t>With no limits</t>
  </si>
  <si>
    <t>Resolution Rate</t>
  </si>
  <si>
    <t>Adapter overheats during use.</t>
  </si>
  <si>
    <t>Starting with $60 per Year</t>
  </si>
  <si>
    <t>Avg Satisfaction</t>
  </si>
  <si>
    <t>Investigation open</t>
  </si>
  <si>
    <t>Report Year</t>
  </si>
  <si>
    <t>Batch placed on hold</t>
  </si>
  <si>
    <t>Awaiting lab result</t>
  </si>
  <si>
    <r>
      <rPr>
        <rFont val="Calibri"/>
        <b/>
        <color rgb="FFFFFFFF"/>
        <sz val="12.0"/>
        <u/>
      </rPr>
      <t>Subscribe</t>
    </r>
  </si>
  <si>
    <t>CMP-1008</t>
  </si>
  <si>
    <t>Emma Studio</t>
  </si>
  <si>
    <t>+1 555 0144</t>
  </si>
  <si>
    <t>INV-1833</t>
  </si>
  <si>
    <t>Complaints</t>
  </si>
  <si>
    <t>Installation service</t>
  </si>
  <si>
    <t>Technician arrived without required tools.</t>
  </si>
  <si>
    <t>Dispatch checklist missing</t>
  </si>
  <si>
    <t>Tool checklist added to job assignment</t>
  </si>
  <si>
    <t>Second visit completed</t>
  </si>
  <si>
    <t>Customer thanked team</t>
  </si>
  <si>
    <t>CMP-1009</t>
  </si>
  <si>
    <t>Minh Trading</t>
  </si>
  <si>
    <t>minh@example.com</t>
  </si>
  <si>
    <t>SO-1889</t>
  </si>
  <si>
    <t>Kitchen scale</t>
  </si>
  <si>
    <t>Customer was charged twice.</t>
  </si>
  <si>
    <t>Payment retry duplicated</t>
  </si>
  <si>
    <t>Payment rule corrected</t>
  </si>
  <si>
    <t>Duplicate charge reversed</t>
  </si>
  <si>
    <t>Bank confirmation sent</t>
  </si>
  <si>
    <t>CMP-1010</t>
  </si>
  <si>
    <t>Grace Fashion</t>
  </si>
  <si>
    <t>grace@example.com</t>
  </si>
  <si>
    <t>SO-1942</t>
  </si>
  <si>
    <t>Linen shirts</t>
  </si>
  <si>
    <t>Three shirts have uneven stitching.</t>
  </si>
  <si>
    <t>Inspection pending</t>
  </si>
  <si>
    <t>Supplier sample requested</t>
  </si>
  <si>
    <t>Photos received</t>
  </si>
  <si>
    <t>CMP-1011</t>
  </si>
  <si>
    <t>Carlos Cafe</t>
  </si>
  <si>
    <t>carlos@example.com</t>
  </si>
  <si>
    <t>SO-1981</t>
  </si>
  <si>
    <t>Paper cups</t>
  </si>
  <si>
    <t>Wrong cup size was delivered.</t>
  </si>
  <si>
    <t>Not confirmed</t>
  </si>
  <si>
    <t>Month</t>
  </si>
  <si>
    <t>Replacement approval needed</t>
  </si>
  <si>
    <t>CMP-1012</t>
  </si>
  <si>
    <t>Jan</t>
  </si>
  <si>
    <t>Fatima Decor</t>
  </si>
  <si>
    <t>+27 82 555 0130</t>
  </si>
  <si>
    <t>INV-2010</t>
  </si>
  <si>
    <t>Custom curtain</t>
  </si>
  <si>
    <t>Installation date was missed.</t>
  </si>
  <si>
    <t>Feb</t>
  </si>
  <si>
    <t>Mar</t>
  </si>
  <si>
    <t>Schedule conflict</t>
  </si>
  <si>
    <t>New installer assigned</t>
  </si>
  <si>
    <t>Apr</t>
  </si>
  <si>
    <t>Customer updated by phone</t>
  </si>
  <si>
    <t>May</t>
  </si>
  <si>
    <t>Subscribe</t>
  </si>
  <si>
    <t>Jun</t>
  </si>
  <si>
    <t>Jul</t>
  </si>
  <si>
    <t>Aug</t>
  </si>
  <si>
    <t>Sep</t>
  </si>
  <si>
    <t>Oct</t>
  </si>
  <si>
    <t>Nov</t>
  </si>
  <si>
    <t>Dec</t>
  </si>
  <si>
    <t>Read our Articles &amp; Case Stories</t>
  </si>
  <si>
    <t>Use our BEP Calculator</t>
  </si>
  <si>
    <t>Use 4 Inventory Checklists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</si>
</sst>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\-mm\-dd"/>
    <numFmt numFmtId="165" formatCode="0.0"/>
  </numFmts>
  <fonts count="23">
    <font>
      <sz val="11.0"/>
      <color rgb="FF000000"/>
      <name val="Carlito"/>
      <scheme val="minor"/>
    </font>
    <font>
      <b/>
      <sz val="20.0"/>
      <color rgb="FFFFFFFF"/>
      <name val="Play"/>
    </font>
    <font/>
    <font>
      <sz val="10.0"/>
      <color rgb="FF243447"/>
      <name val="Aptos"/>
    </font>
    <font>
      <b/>
      <sz val="11.0"/>
      <color rgb="FFFFFFFF"/>
      <name val="Carlito"/>
    </font>
    <font>
      <b/>
      <sz val="11.0"/>
      <color rgb="FFFFFFFF"/>
      <name val="Aptos"/>
    </font>
    <font>
      <sz val="11.0"/>
      <color rgb="FF243447"/>
      <name val="Carlito"/>
    </font>
    <font>
      <b/>
      <sz val="11.0"/>
      <color rgb="FF17365D"/>
      <name val="Carlito"/>
    </font>
    <font>
      <b/>
      <sz val="10.0"/>
      <color rgb="FF243447"/>
      <name val="Aptos"/>
    </font>
    <font>
      <b/>
      <sz val="9.0"/>
      <color rgb="FFFFFFFF"/>
      <name val="Aptos"/>
    </font>
    <font>
      <sz val="9.0"/>
      <color rgb="FF243447"/>
      <name val="Aptos"/>
    </font>
    <font>
      <i/>
      <sz val="9.0"/>
      <color rgb="FF5F6B7A"/>
      <name val="Carlito"/>
    </font>
    <font>
      <i/>
      <sz val="11.0"/>
      <color rgb="FF17365D"/>
      <name val="Carlito"/>
    </font>
    <font>
      <sz val="10.0"/>
      <color theme="1"/>
      <name val="Arial"/>
    </font>
    <font>
      <sz val="10.0"/>
      <color rgb="FF000000"/>
      <name val="Calibri"/>
    </font>
    <font>
      <b/>
      <sz val="10.0"/>
      <color rgb="FFFFFFFF"/>
      <name val="Carlito"/>
    </font>
    <font>
      <b/>
      <sz val="16.0"/>
      <color rgb="FF17365D"/>
      <name val="Carlito"/>
    </font>
    <font>
      <u/>
      <sz val="11.0"/>
      <color theme="0"/>
      <name val="Carlito"/>
    </font>
    <font>
      <i/>
      <sz val="10.0"/>
      <color theme="1"/>
      <name val="Calibri"/>
    </font>
    <font>
      <b/>
      <sz val="11.0"/>
      <color rgb="FF243447"/>
      <name val="Carlito"/>
    </font>
    <font>
      <sz val="11.0"/>
      <color theme="1"/>
      <name val="Carlito"/>
    </font>
    <font>
      <b/>
      <u/>
      <sz val="12.0"/>
      <color rgb="FFFFFFFF"/>
      <name val="Calibri"/>
    </font>
    <font>
      <b/>
      <sz val="12.0"/>
      <color theme="1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17365D"/>
        <bgColor rgb="FF17365D"/>
      </patternFill>
    </fill>
    <fill>
      <patternFill patternType="solid">
        <fgColor rgb="FFEAF3FF"/>
        <bgColor rgb="FFEAF3FF"/>
      </patternFill>
    </fill>
    <fill>
      <patternFill patternType="solid">
        <fgColor rgb="FF2F80ED"/>
        <bgColor rgb="FF2F80ED"/>
      </patternFill>
    </fill>
    <fill>
      <patternFill patternType="solid">
        <fgColor rgb="FFFFF9E6"/>
        <bgColor rgb="FFFFF9E6"/>
      </patternFill>
    </fill>
    <fill>
      <patternFill patternType="solid">
        <fgColor rgb="FFD9EAFB"/>
        <bgColor rgb="FFD9EAFB"/>
      </patternFill>
    </fill>
    <fill>
      <patternFill patternType="solid">
        <fgColor rgb="FFF4F6F8"/>
        <bgColor rgb="FFF4F6F8"/>
      </patternFill>
    </fill>
    <fill>
      <patternFill patternType="solid">
        <fgColor theme="8"/>
        <bgColor theme="8"/>
      </patternFill>
    </fill>
    <fill>
      <patternFill patternType="solid">
        <fgColor rgb="FFBFE1F6"/>
        <bgColor rgb="FFBFE1F6"/>
      </patternFill>
    </fill>
  </fills>
  <borders count="27">
    <border/>
    <border>
      <left/>
      <top/>
      <bottom/>
    </border>
    <border>
      <top/>
      <bottom/>
    </border>
    <border>
      <right/>
      <top/>
      <bottom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left style="thin">
        <color rgb="FFCBD5E1"/>
      </left>
      <top style="thin">
        <color rgb="FFCBD5E1"/>
      </top>
      <bottom style="thin">
        <color rgb="FFCBD5E1"/>
      </bottom>
    </border>
    <border>
      <top style="thin">
        <color rgb="FFCBD5E1"/>
      </top>
      <bottom style="thin">
        <color rgb="FFCBD5E1"/>
      </bottom>
    </border>
    <border>
      <right style="thin">
        <color rgb="FFCBD5E1"/>
      </right>
      <top style="thin">
        <color rgb="FFCBD5E1"/>
      </top>
      <bottom style="thin">
        <color rgb="FFCBD5E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BD5E1"/>
      </left>
      <right style="thin">
        <color rgb="FFCBD5E1"/>
      </right>
      <top style="thin">
        <color rgb="FFCBD5E1"/>
      </top>
      <bottom/>
    </border>
    <border>
      <left style="thin">
        <color rgb="FFCBD5E1"/>
      </left>
      <top style="thin">
        <color rgb="FFCBD5E1"/>
      </top>
    </border>
    <border>
      <top style="thin">
        <color rgb="FFCBD5E1"/>
      </top>
    </border>
    <border>
      <right style="thin">
        <color rgb="FFCBD5E1"/>
      </right>
      <top style="thin">
        <color rgb="FFCBD5E1"/>
      </top>
    </border>
    <border>
      <left style="thin">
        <color rgb="FFCBD5E1"/>
      </left>
      <right style="thin">
        <color rgb="FFCBD5E1"/>
      </right>
      <top/>
      <bottom style="thin">
        <color rgb="FFCBD5E1"/>
      </bottom>
    </border>
    <border>
      <left style="thin">
        <color rgb="FFCBD5E1"/>
      </left>
      <bottom style="thin">
        <color rgb="FFCBD5E1"/>
      </bottom>
    </border>
    <border>
      <bottom style="thin">
        <color rgb="FFCBD5E1"/>
      </bottom>
    </border>
    <border>
      <right style="thin">
        <color rgb="FFCBD5E1"/>
      </right>
      <bottom style="thin">
        <color rgb="FFCBD5E1"/>
      </bottom>
    </border>
    <border>
      <left style="thin">
        <color rgb="FFCBD5E1"/>
      </left>
      <right style="thin">
        <color rgb="FFCBD5E1"/>
      </right>
      <top/>
      <bottom/>
    </border>
    <border>
      <left style="thin">
        <color rgb="FFCBD5E1"/>
      </left>
    </border>
    <border>
      <right style="thin">
        <color rgb="FFCBD5E1"/>
      </right>
    </border>
    <border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left" shrinkToFit="0" vertical="center" wrapText="1"/>
    </xf>
    <xf borderId="4" fillId="4" fontId="4" numFmtId="0" xfId="0" applyAlignment="1" applyBorder="1" applyFill="1" applyFont="1">
      <alignment horizontal="center" shrinkToFit="0" vertical="center" wrapText="1"/>
    </xf>
    <xf borderId="1" fillId="4" fontId="5" numFmtId="0" xfId="0" applyAlignment="1" applyBorder="1" applyFill="1" applyFont="1">
      <alignment horizontal="left" vertical="center"/>
    </xf>
    <xf borderId="4" fillId="4" fontId="4" numFmtId="0" xfId="0" applyAlignment="1" applyBorder="1" applyFill="1" applyFont="1">
      <alignment horizontal="center" vertical="center"/>
    </xf>
    <xf borderId="4" fillId="5" fontId="6" numFmtId="0" xfId="0" applyAlignment="1" applyBorder="1" applyFill="1" applyFont="1">
      <alignment vertical="center"/>
    </xf>
    <xf borderId="4" fillId="0" fontId="7" numFmtId="0" xfId="0" applyAlignment="1" applyBorder="1" applyFont="1">
      <alignment vertical="center"/>
    </xf>
    <xf borderId="5" fillId="0" fontId="6" numFmtId="0" xfId="0" applyAlignment="1" applyBorder="1" applyFont="1">
      <alignment shrinkToFit="0" vertical="center" wrapText="1"/>
    </xf>
    <xf borderId="4" fillId="5" fontId="6" numFmtId="1" xfId="0" applyAlignment="1" applyBorder="1" applyFill="1" applyFont="1" applyNumberFormat="1">
      <alignment vertical="center"/>
    </xf>
    <xf borderId="6" fillId="0" fontId="2" numFmtId="0" xfId="0" applyBorder="1" applyFont="1"/>
    <xf borderId="7" fillId="0" fontId="2" numFmtId="0" xfId="0" applyBorder="1" applyFont="1"/>
    <xf borderId="4" fillId="6" fontId="7" numFmtId="0" xfId="0" applyBorder="1" applyFill="1" applyFont="1"/>
    <xf borderId="5" fillId="6" fontId="7" numFmtId="0" xfId="0" applyBorder="1" applyFill="1" applyFont="1"/>
    <xf borderId="4" fillId="7" fontId="8" numFmtId="0" xfId="0" applyAlignment="1" applyBorder="1" applyFill="1" applyFont="1">
      <alignment horizontal="left" shrinkToFit="0" vertical="center" wrapText="1"/>
    </xf>
    <xf borderId="5" fillId="5" fontId="3" numFmtId="0" xfId="0" applyAlignment="1" applyBorder="1" applyFill="1" applyFont="1">
      <alignment horizontal="left" shrinkToFit="0" vertical="center" wrapText="1"/>
    </xf>
    <xf borderId="4" fillId="0" fontId="6" numFmtId="0" xfId="0" applyAlignment="1" applyBorder="1" applyFont="1">
      <alignment shrinkToFit="0" vertical="center" wrapText="1"/>
    </xf>
    <xf borderId="5" fillId="5" fontId="3" numFmtId="164" xfId="0" applyAlignment="1" applyBorder="1" applyFill="1" applyFont="1" applyNumberFormat="1">
      <alignment horizontal="left" shrinkToFit="0" vertical="center" wrapText="1"/>
    </xf>
    <xf borderId="8" fillId="4" fontId="9" numFmtId="0" xfId="0" applyAlignment="1" applyBorder="1" applyFill="1" applyFont="1">
      <alignment horizontal="center" readingOrder="0" shrinkToFit="0" vertical="center" wrapText="1"/>
    </xf>
    <xf borderId="9" fillId="7" fontId="8" numFmtId="0" xfId="0" applyAlignment="1" applyBorder="1" applyFill="1" applyFont="1">
      <alignment horizontal="left" shrinkToFit="0" vertical="center" wrapText="1"/>
    </xf>
    <xf borderId="10" fillId="5" fontId="3" numFmtId="0" xfId="0" applyAlignment="1" applyBorder="1" applyFill="1" applyFont="1">
      <alignment horizontal="left" shrinkToFit="0" vertical="center" wrapText="1"/>
    </xf>
    <xf borderId="11" fillId="0" fontId="2" numFmtId="0" xfId="0" applyBorder="1" applyFont="1"/>
    <xf borderId="12" fillId="0" fontId="2" numFmtId="0" xfId="0" applyBorder="1" applyFont="1"/>
    <xf borderId="13" fillId="7" fontId="8" numFmtId="0" xfId="0" applyAlignment="1" applyBorder="1" applyFill="1" applyFont="1">
      <alignment horizontal="left" shrinkToFit="0" vertical="center" wrapText="1"/>
    </xf>
    <xf borderId="14" fillId="0" fontId="2" numFmtId="0" xfId="0" applyBorder="1" applyFont="1"/>
    <xf borderId="15" fillId="0" fontId="2" numFmtId="0" xfId="0" applyBorder="1" applyFont="1"/>
    <xf borderId="4" fillId="7" fontId="7" numFmtId="0" xfId="0" applyAlignment="1" applyBorder="1" applyFill="1" applyFont="1">
      <alignment shrinkToFit="0" wrapText="1"/>
    </xf>
    <xf borderId="16" fillId="0" fontId="2" numFmtId="0" xfId="0" applyBorder="1" applyFont="1"/>
    <xf borderId="5" fillId="0" fontId="6" numFmtId="0" xfId="0" applyAlignment="1" applyBorder="1" applyFont="1">
      <alignment shrinkToFit="0" wrapText="1"/>
    </xf>
    <xf borderId="8" fillId="3" fontId="10" numFmtId="0" xfId="0" applyAlignment="1" applyBorder="1" applyFill="1" applyFont="1">
      <alignment shrinkToFit="0" vertical="center" wrapText="1"/>
    </xf>
    <xf borderId="8" fillId="3" fontId="10" numFmtId="164" xfId="0" applyAlignment="1" applyBorder="1" applyFill="1" applyFont="1" applyNumberFormat="1">
      <alignment shrinkToFit="0" vertical="center" wrapText="1"/>
    </xf>
    <xf borderId="17" fillId="7" fontId="8" numFmtId="0" xfId="0" applyAlignment="1" applyBorder="1" applyFill="1" applyFont="1">
      <alignment horizontal="left" shrinkToFit="0" vertical="center" wrapText="1"/>
    </xf>
    <xf borderId="18" fillId="0" fontId="2" numFmtId="0" xfId="0" applyBorder="1" applyFont="1"/>
    <xf borderId="19" fillId="0" fontId="2" numFmtId="0" xfId="0" applyBorder="1" applyFont="1"/>
    <xf borderId="8" fillId="3" fontId="10" numFmtId="1" xfId="0" applyAlignment="1" applyBorder="1" applyFill="1" applyFont="1" applyNumberFormat="1">
      <alignment shrinkToFit="0" vertical="center" wrapText="1"/>
    </xf>
    <xf borderId="1" fillId="7" fontId="11" numFmtId="0" xfId="0" applyAlignment="1" applyBorder="1" applyFill="1" applyFont="1">
      <alignment shrinkToFit="0" vertical="center" wrapText="1"/>
    </xf>
    <xf borderId="1" fillId="3" fontId="12" numFmtId="0" xfId="0" applyAlignment="1" applyBorder="1" applyFill="1" applyFont="1">
      <alignment shrinkToFit="0" wrapText="1"/>
    </xf>
    <xf borderId="0" fillId="0" fontId="10" numFmtId="0" xfId="0" applyAlignment="1" applyFont="1">
      <alignment shrinkToFit="0" vertical="center" wrapText="1"/>
    </xf>
    <xf borderId="0" fillId="0" fontId="10" numFmtId="164" xfId="0" applyAlignment="1" applyFont="1" applyNumberFormat="1">
      <alignment shrinkToFit="0" vertical="center" wrapText="1"/>
    </xf>
    <xf borderId="0" fillId="0" fontId="10" numFmtId="1" xfId="0" applyAlignment="1" applyFont="1" applyNumberFormat="1">
      <alignment shrinkToFit="0" vertical="center" wrapText="1"/>
    </xf>
    <xf borderId="0" fillId="0" fontId="13" numFmtId="0" xfId="0" applyFont="1"/>
    <xf borderId="0" fillId="0" fontId="14" numFmtId="0" xfId="0" applyFont="1"/>
    <xf borderId="20" fillId="2" fontId="15" numFmtId="0" xfId="0" applyAlignment="1" applyBorder="1" applyFill="1" applyFont="1">
      <alignment horizontal="center" shrinkToFit="0" vertical="center" wrapText="1"/>
    </xf>
    <xf borderId="4" fillId="3" fontId="16" numFmtId="0" xfId="0" applyAlignment="1" applyBorder="1" applyFill="1" applyFont="1">
      <alignment horizontal="center" vertical="center"/>
    </xf>
    <xf borderId="21" fillId="8" fontId="17" numFmtId="0" xfId="0" applyAlignment="1" applyBorder="1" applyFill="1" applyFont="1">
      <alignment horizontal="center" vertical="center"/>
    </xf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25" fillId="0" fontId="2" numFmtId="0" xfId="0" applyBorder="1" applyFont="1"/>
    <xf borderId="26" fillId="0" fontId="2" numFmtId="0" xfId="0" applyBorder="1" applyFont="1"/>
    <xf borderId="4" fillId="3" fontId="16" numFmtId="165" xfId="0" applyAlignment="1" applyBorder="1" applyFill="1" applyFont="1" applyNumberFormat="1">
      <alignment horizontal="center" vertical="center"/>
    </xf>
    <xf borderId="21" fillId="9" fontId="18" numFmtId="0" xfId="0" applyAlignment="1" applyBorder="1" applyFill="1" applyFont="1">
      <alignment horizontal="center" vertical="center"/>
    </xf>
    <xf borderId="0" fillId="0" fontId="13" numFmtId="0" xfId="0" applyAlignment="1" applyFont="1">
      <alignment vertical="center"/>
    </xf>
    <xf borderId="4" fillId="3" fontId="16" numFmtId="9" xfId="0" applyAlignment="1" applyBorder="1" applyFill="1" applyFont="1" applyNumberFormat="1">
      <alignment horizontal="center" vertical="center"/>
    </xf>
    <xf borderId="4" fillId="7" fontId="7" numFmtId="0" xfId="0" applyBorder="1" applyFill="1" applyFont="1"/>
    <xf borderId="4" fillId="5" fontId="19" numFmtId="1" xfId="0" applyAlignment="1" applyBorder="1" applyFill="1" applyFont="1" applyNumberFormat="1">
      <alignment horizontal="center"/>
    </xf>
    <xf borderId="4" fillId="0" fontId="20" numFmtId="0" xfId="0" applyAlignment="1" applyBorder="1" applyFont="1">
      <alignment vertical="center"/>
    </xf>
    <xf borderId="4" fillId="0" fontId="20" numFmtId="1" xfId="0" applyAlignment="1" applyBorder="1" applyFont="1" applyNumberFormat="1">
      <alignment vertical="center"/>
    </xf>
    <xf borderId="4" fillId="4" fontId="4" numFmtId="0" xfId="0" applyAlignment="1" applyBorder="1" applyFill="1" applyFont="1">
      <alignment horizontal="center"/>
    </xf>
    <xf borderId="4" fillId="0" fontId="20" numFmtId="0" xfId="0" applyBorder="1" applyFont="1"/>
    <xf borderId="21" fillId="8" fontId="21" numFmtId="0" xfId="0" applyAlignment="1" applyBorder="1" applyFill="1" applyFont="1">
      <alignment horizontal="center" vertical="center"/>
    </xf>
    <xf borderId="4" fillId="0" fontId="20" numFmtId="1" xfId="0" applyBorder="1" applyFont="1" applyNumberFormat="1"/>
    <xf borderId="0" fillId="0" fontId="22" numFmtId="0" xfId="0" applyAlignment="1" applyFont="1">
      <alignment horizontal="center" shrinkToFit="0" vertical="center" wrapText="1"/>
    </xf>
  </cellXfs>
  <cellStyles count="1">
    <cellStyle xfId="0" name="Normal" builtinId="0"/>
  </cellStyles>
  <dxfs count="9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ont>
        <b/>
        <color rgb="FFB42318"/>
      </font>
      <fill>
        <patternFill patternType="solid">
          <fgColor rgb="FFFDE8E8"/>
          <bgColor rgb="FFFDE8E8"/>
        </patternFill>
      </fill>
      <border/>
    </dxf>
    <dxf>
      <font>
        <b/>
        <color rgb="FF8A5A00"/>
      </font>
      <fill>
        <patternFill patternType="solid">
          <fgColor rgb="FFFFF3D6"/>
          <bgColor rgb="FFFFF3D6"/>
        </patternFill>
      </fill>
      <border/>
    </dxf>
    <dxf>
      <font>
        <b/>
        <color rgb="FF176B45"/>
      </font>
      <fill>
        <patternFill patternType="solid">
          <fgColor rgb="FFDFF4EA"/>
          <bgColor rgb="FFDFF4EA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  <tableStyles count="2">
    <tableStyle count="4" pivot="0" name="Complaint Register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Automated Log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externalLink" Target="externalLinks/externalLink1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Complaints by Status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156082"/>
              </a:solidFill>
            </c:spPr>
          </c:dPt>
          <c:dPt>
            <c:idx val="1"/>
            <c:spPr>
              <a:solidFill>
                <a:srgbClr val="E97132"/>
              </a:solidFill>
            </c:spPr>
          </c:dPt>
          <c:dPt>
            <c:idx val="2"/>
            <c:spPr>
              <a:solidFill>
                <a:srgbClr val="196B24"/>
              </a:solidFill>
            </c:spPr>
          </c:dPt>
          <c:dPt>
            <c:idx val="3"/>
            <c:spPr>
              <a:solidFill>
                <a:srgbClr val="0F9ED5"/>
              </a:solidFill>
            </c:spPr>
          </c:dPt>
          <c:dPt>
            <c:idx val="4"/>
            <c:spPr>
              <a:solidFill>
                <a:srgbClr val="A02B93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Dashboard!$A$9:$A$13</c:f>
            </c:strRef>
          </c:cat>
          <c:val>
            <c:numRef>
              <c:f>Dashboard!$B$9:$B$13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Complaints by Category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Complaints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Dashboard!$D$9:$D$17</c:f>
            </c:strRef>
          </c:cat>
          <c:val>
            <c:numRef>
              <c:f>Dashboard!$E$9:$E$17</c:f>
              <c:numCache/>
            </c:numRef>
          </c:val>
        </c:ser>
        <c:axId val="63628077"/>
        <c:axId val="672282815"/>
      </c:barChart>
      <c:catAx>
        <c:axId val="636280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600">
                <a:solidFill>
                  <a:srgbClr val="000000"/>
                </a:solidFill>
                <a:latin typeface="+mn-lt"/>
              </a:defRPr>
            </a:pPr>
          </a:p>
        </c:txPr>
        <c:crossAx val="672282815"/>
      </c:catAx>
      <c:valAx>
        <c:axId val="67228281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3628077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Monthly Complaint Volume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v>Complaints</c:v>
          </c:tx>
          <c:spPr>
            <a:ln cmpd="sng">
              <a:solidFill>
                <a:srgbClr val="156082"/>
              </a:solidFill>
            </a:ln>
          </c:spPr>
          <c:marker>
            <c:symbol val="none"/>
          </c:marker>
          <c:cat>
            <c:strRef>
              <c:f>Dashboard!$A$37:$A$48</c:f>
            </c:strRef>
          </c:cat>
          <c:val>
            <c:numRef>
              <c:f>Dashboard!$B$37:$B$48</c:f>
              <c:numCache/>
            </c:numRef>
          </c:val>
          <c:smooth val="0"/>
        </c:ser>
        <c:axId val="1152566507"/>
        <c:axId val="140758997"/>
      </c:lineChart>
      <c:catAx>
        <c:axId val="11525665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600">
                <a:solidFill>
                  <a:srgbClr val="000000"/>
                </a:solidFill>
                <a:latin typeface="+mn-lt"/>
              </a:defRPr>
            </a:pPr>
          </a:p>
        </c:txPr>
        <c:crossAx val="140758997"/>
      </c:catAx>
      <c:valAx>
        <c:axId val="14075899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52566507"/>
      </c:valAx>
    </c:plotArea>
    <c:plotVisOnly val="1"/>
  </c:chart>
</c:chartSpace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3.png"/><Relationship Id="rId3" Type="http://schemas.openxmlformats.org/officeDocument/2006/relationships/image" Target="../media/image2.png"/><Relationship Id="rId4" Type="http://schemas.openxmlformats.org/officeDocument/2006/relationships/image" Target="../media/image6.png"/><Relationship Id="rId5" Type="http://schemas.openxmlformats.org/officeDocument/2006/relationships/image" Target="../media/image4.png"/><Relationship Id="rId6" Type="http://schemas.openxmlformats.org/officeDocument/2006/relationships/image" Target="../media/image7.png"/><Relationship Id="rId7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18</xdr:row>
      <xdr:rowOff>0</xdr:rowOff>
    </xdr:from>
    <xdr:ext cx="6629400" cy="2743200"/>
    <xdr:graphicFrame>
      <xdr:nvGraphicFramePr>
        <xdr:cNvPr id="1257657593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6</xdr:col>
      <xdr:colOff>0</xdr:colOff>
      <xdr:row>18</xdr:row>
      <xdr:rowOff>0</xdr:rowOff>
    </xdr:from>
    <xdr:ext cx="7315200" cy="2743200"/>
    <xdr:graphicFrame>
      <xdr:nvGraphicFramePr>
        <xdr:cNvPr id="27652914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</xdr:col>
      <xdr:colOff>0</xdr:colOff>
      <xdr:row>35</xdr:row>
      <xdr:rowOff>0</xdr:rowOff>
    </xdr:from>
    <xdr:ext cx="10439400" cy="2571750"/>
    <xdr:graphicFrame>
      <xdr:nvGraphicFramePr>
        <xdr:cNvPr id="1321857091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76200</xdr:rowOff>
    </xdr:from>
    <xdr:ext cx="3381375" cy="1704975"/>
    <xdr:pic>
      <xdr:nvPicPr>
        <xdr:cNvPr id="0" name="image5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3</xdr:row>
      <xdr:rowOff>76200</xdr:rowOff>
    </xdr:from>
    <xdr:ext cx="3381375" cy="1704975"/>
    <xdr:pic>
      <xdr:nvPicPr>
        <xdr:cNvPr id="0" name="image3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17</xdr:row>
      <xdr:rowOff>142875</xdr:rowOff>
    </xdr:from>
    <xdr:ext cx="1838325" cy="1133475"/>
    <xdr:pic>
      <xdr:nvPicPr>
        <xdr:cNvPr id="0" name="image2.pn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17</xdr:row>
      <xdr:rowOff>142875</xdr:rowOff>
    </xdr:from>
    <xdr:ext cx="3381375" cy="1981200"/>
    <xdr:pic>
      <xdr:nvPicPr>
        <xdr:cNvPr id="0" name="image6.png" title="Image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200025</xdr:rowOff>
    </xdr:from>
    <xdr:ext cx="3429000" cy="2066925"/>
    <xdr:pic>
      <xdr:nvPicPr>
        <xdr:cNvPr id="0" name="image4.png" title="Image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37</xdr:row>
      <xdr:rowOff>123825</xdr:rowOff>
    </xdr:from>
    <xdr:ext cx="3343275" cy="1466850"/>
    <xdr:pic>
      <xdr:nvPicPr>
        <xdr:cNvPr id="0" name="image7.png" title="Image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180975</xdr:colOff>
      <xdr:row>0</xdr:row>
      <xdr:rowOff>133350</xdr:rowOff>
    </xdr:from>
    <xdr:ext cx="1695450" cy="342900"/>
    <xdr:pic>
      <xdr:nvPicPr>
        <xdr:cNvPr id="0" name="image1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Kladana-Depreciation-Schedule-Template-Excel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Depreciation Schedule"/>
      <sheetName val="Methods"/>
    </sheetNames>
    <sheetDataSet>
      <sheetData sheetId="0" refreshError="1"/>
      <sheetData sheetId="1"/>
    </sheetDataSet>
  </externalBook>
</externalLink>
</file>

<file path=xl/tables/table1.xml><?xml version="1.0" encoding="utf-8"?>
<table xmlns="http://schemas.openxmlformats.org/spreadsheetml/2006/main" ref="A5:N60" displayName="ComplaintRegisterTable" name="ComplaintRegisterTable" id="1">
  <tableColumns count="14">
    <tableColumn name="Complaint ID" id="1"/>
    <tableColumn name="Date Received" id="2"/>
    <tableColumn name="Customer" id="3"/>
    <tableColumn name="Contact" id="4"/>
    <tableColumn name="Order / Invoice" id="5"/>
    <tableColumn name="Product / Service" id="6"/>
    <tableColumn name="Category" id="7"/>
    <tableColumn name="Complaint Description" id="8"/>
    <tableColumn name="Assigned To" id="9"/>
    <tableColumn name="Status" id="10"/>
    <tableColumn name="Target Date" id="11"/>
    <tableColumn name="Date Resolved" id="12"/>
    <tableColumn name="Resolution Days" id="13"/>
    <tableColumn name="Customer Feedback" id="14"/>
  </tableColumns>
  <tableStyleInfo name="Complaint Register-style" showColumnStripes="0" showFirstColumn="1" showLastColumn="1" showRowStripes="1"/>
</table>
</file>

<file path=xl/tables/table2.xml><?xml version="1.0" encoding="utf-8"?>
<table xmlns="http://schemas.openxmlformats.org/spreadsheetml/2006/main" ref="A6:W206" displayName="AutomatedComplaintLogTable" name="AutomatedComplaintLogTable" id="2">
  <tableColumns count="23">
    <tableColumn name="Complaint ID" id="1"/>
    <tableColumn name="Date Received" id="2"/>
    <tableColumn name="Channel" id="3"/>
    <tableColumn name="Customer Name" id="4"/>
    <tableColumn name="Contact" id="5"/>
    <tableColumn name="Order / Invoice" id="6"/>
    <tableColumn name="Product / Service" id="7"/>
    <tableColumn name="Category" id="8"/>
    <tableColumn name="Issue Description" id="9"/>
    <tableColumn name="Priority" id="10"/>
    <tableColumn name="Owner" id="11"/>
    <tableColumn name="Department" id="12"/>
    <tableColumn name="Status" id="13"/>
    <tableColumn name="Target Date" id="14"/>
    <tableColumn name="Date Resolved" id="15"/>
    <tableColumn name="Resolution Days" id="16"/>
    <tableColumn name="Days Open" id="17"/>
    <tableColumn name="SLA Status" id="18"/>
    <tableColumn name="Root Cause" id="19"/>
    <tableColumn name="Corrective Action" id="20"/>
    <tableColumn name="Resolution Details" id="21"/>
    <tableColumn name="Satisfaction (1–5)" id="22"/>
    <tableColumn name="Follow-up Notes" id="23"/>
  </tableColumns>
  <tableStyleInfo name="Automated Lo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2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kladana.com/signup/?q=leadmagnet&amp;utm_medium=leadmagnet&amp;utm_source=marketing-tool&amp;utm_campaign=leadmagnet-depreciation-schedule-template" TargetMode="External"/><Relationship Id="rId2" Type="http://schemas.openxmlformats.org/officeDocument/2006/relationships/hyperlink" Target="https://www.kladana.com/pricing/?utm_medium=leadmagnet&amp;utm_source=marketing-tool&amp;utm_campaign=leadmagnet-depreciation-schedule-template" TargetMode="External"/><Relationship Id="rId3" Type="http://schemas.openxmlformats.org/officeDocument/2006/relationships/hyperlink" Target="https://www.youtube.com/channel/UCrdFisBhmdOWpbaQ0v9LrZA" TargetMode="External"/><Relationship Id="rId4" Type="http://schemas.openxmlformats.org/officeDocument/2006/relationships/hyperlink" Target="https://www.linkedin.com/company/kladana/" TargetMode="External"/><Relationship Id="rId5" Type="http://schemas.openxmlformats.org/officeDocument/2006/relationships/hyperlink" Target="https://www.kladana.com/blog/?utm_medium=leadmagnet&amp;utm_source=marketing-tool&amp;utm_campaign=leadmagnet-depreciation-schedule-template" TargetMode="External"/><Relationship Id="rId6" Type="http://schemas.openxmlformats.org/officeDocument/2006/relationships/hyperlink" Target="https://www.kladana.com/free-tools/break-even-point-calculator/?utm_medium=leadmagnet&amp;utm_source=marketing-tool&amp;utm_campaign=https://www.kladana.com/blog/?utm_medium=leadmagnet&amp;utm_source=marketing-tool&amp;utm_campaign=leadmagnet-depreciation-schedule-template" TargetMode="External"/><Relationship Id="rId7" Type="http://schemas.openxmlformats.org/officeDocument/2006/relationships/hyperlink" Target="https://www.kladana.com/free-materials/inventory-checklist/?utm_medium=leadmagnet&amp;utm_source=marketing-tool&amp;utm_campaign=leadmagnet-depreciation-schedule-template" TargetMode="External"/><Relationship Id="rId8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4.0"/>
    <col customWidth="1" min="2" max="2" width="18.0"/>
    <col customWidth="1" min="3" max="3" width="24.0"/>
    <col customWidth="1" min="4" max="7" width="18.0"/>
    <col customWidth="1" min="8" max="8" width="4.0"/>
    <col customWidth="1" min="9" max="26" width="8.63"/>
  </cols>
  <sheetData>
    <row r="1" ht="33.75" customHeight="1">
      <c r="A1" s="1" t="s">
        <v>1</v>
      </c>
      <c r="B1" s="2"/>
      <c r="C1" s="2"/>
      <c r="D1" s="2"/>
      <c r="E1" s="2"/>
      <c r="F1" s="2"/>
      <c r="G1" s="2"/>
      <c r="H1" s="3"/>
    </row>
    <row r="2" ht="33.75" customHeight="1">
      <c r="A2" s="4" t="s">
        <v>3</v>
      </c>
      <c r="B2" s="2"/>
      <c r="C2" s="2"/>
      <c r="D2" s="2"/>
      <c r="E2" s="2"/>
      <c r="F2" s="2"/>
      <c r="G2" s="2"/>
      <c r="H2" s="3"/>
    </row>
    <row r="3" ht="13.5" customHeight="1"/>
    <row r="4" ht="24.0" customHeight="1">
      <c r="B4" s="6" t="s">
        <v>6</v>
      </c>
      <c r="C4" s="2"/>
      <c r="D4" s="2"/>
      <c r="E4" s="2"/>
      <c r="F4" s="2"/>
      <c r="G4" s="3"/>
    </row>
    <row r="5" ht="54.0" customHeight="1">
      <c r="B5" s="7" t="s">
        <v>13</v>
      </c>
      <c r="C5" s="9" t="s">
        <v>16</v>
      </c>
      <c r="D5" s="10" t="s">
        <v>20</v>
      </c>
      <c r="E5" s="12"/>
      <c r="F5" s="12"/>
      <c r="G5" s="13"/>
    </row>
    <row r="6" ht="54.0" customHeight="1">
      <c r="B6" s="7" t="s">
        <v>27</v>
      </c>
      <c r="C6" s="9" t="s">
        <v>30</v>
      </c>
      <c r="D6" s="10" t="s">
        <v>32</v>
      </c>
      <c r="E6" s="12"/>
      <c r="F6" s="12"/>
      <c r="G6" s="13"/>
    </row>
    <row r="7" ht="54.0" customHeight="1">
      <c r="B7" s="7" t="s">
        <v>44</v>
      </c>
      <c r="C7" s="9" t="s">
        <v>47</v>
      </c>
      <c r="D7" s="10" t="s">
        <v>49</v>
      </c>
      <c r="E7" s="12"/>
      <c r="F7" s="12"/>
      <c r="G7" s="13"/>
    </row>
    <row r="8" ht="54.0" customHeight="1">
      <c r="B8" s="7" t="s">
        <v>53</v>
      </c>
      <c r="C8" s="9" t="s">
        <v>55</v>
      </c>
      <c r="D8" s="10" t="s">
        <v>58</v>
      </c>
      <c r="E8" s="12"/>
      <c r="F8" s="12"/>
      <c r="G8" s="13"/>
    </row>
    <row r="9" ht="54.0" customHeight="1">
      <c r="B9" s="7" t="s">
        <v>61</v>
      </c>
      <c r="C9" s="9" t="s">
        <v>63</v>
      </c>
      <c r="D9" s="10" t="s">
        <v>64</v>
      </c>
      <c r="E9" s="12"/>
      <c r="F9" s="12"/>
      <c r="G9" s="13"/>
    </row>
    <row r="10" ht="13.5" customHeight="1"/>
    <row r="11" ht="24.0" customHeight="1">
      <c r="B11" s="6" t="s">
        <v>65</v>
      </c>
      <c r="C11" s="2"/>
      <c r="D11" s="2"/>
      <c r="E11" s="2"/>
      <c r="F11" s="2"/>
      <c r="G11" s="3"/>
    </row>
    <row r="12" ht="45.75" customHeight="1">
      <c r="B12" s="14" t="s">
        <v>70</v>
      </c>
      <c r="C12" s="14" t="s">
        <v>74</v>
      </c>
      <c r="D12" s="15" t="s">
        <v>76</v>
      </c>
      <c r="E12" s="12"/>
      <c r="F12" s="12"/>
      <c r="G12" s="13"/>
    </row>
    <row r="13" ht="45.75" customHeight="1">
      <c r="B13" s="18" t="s">
        <v>79</v>
      </c>
      <c r="C13" s="18" t="s">
        <v>83</v>
      </c>
      <c r="D13" s="10" t="s">
        <v>84</v>
      </c>
      <c r="E13" s="12"/>
      <c r="F13" s="12"/>
      <c r="G13" s="13"/>
    </row>
    <row r="14" ht="45.75" customHeight="1">
      <c r="B14" s="18" t="s">
        <v>86</v>
      </c>
      <c r="C14" s="18" t="s">
        <v>87</v>
      </c>
      <c r="D14" s="10" t="s">
        <v>88</v>
      </c>
      <c r="E14" s="12"/>
      <c r="F14" s="12"/>
      <c r="G14" s="13"/>
    </row>
    <row r="15" ht="45.75" customHeight="1">
      <c r="B15" s="18" t="s">
        <v>90</v>
      </c>
      <c r="C15" s="18" t="s">
        <v>91</v>
      </c>
      <c r="D15" s="10" t="s">
        <v>92</v>
      </c>
      <c r="E15" s="12"/>
      <c r="F15" s="12"/>
      <c r="G15" s="13"/>
    </row>
    <row r="16" ht="45.75" customHeight="1">
      <c r="B16" s="18" t="s">
        <v>93</v>
      </c>
      <c r="C16" s="18" t="s">
        <v>94</v>
      </c>
      <c r="D16" s="10" t="s">
        <v>96</v>
      </c>
      <c r="E16" s="12"/>
      <c r="F16" s="12"/>
      <c r="G16" s="13"/>
    </row>
    <row r="17" ht="45.75" customHeight="1">
      <c r="B17" s="18" t="s">
        <v>97</v>
      </c>
      <c r="C17" s="18" t="s">
        <v>98</v>
      </c>
      <c r="D17" s="10" t="s">
        <v>100</v>
      </c>
      <c r="E17" s="12"/>
      <c r="F17" s="12"/>
      <c r="G17" s="13"/>
    </row>
    <row r="18" ht="13.5" customHeight="1"/>
    <row r="19" ht="24.0" customHeight="1">
      <c r="B19" s="6" t="s">
        <v>101</v>
      </c>
      <c r="C19" s="2"/>
      <c r="D19" s="2"/>
      <c r="E19" s="2"/>
      <c r="F19" s="2"/>
      <c r="G19" s="3"/>
    </row>
    <row r="20" ht="45.75" customHeight="1">
      <c r="B20" s="28" t="s">
        <v>104</v>
      </c>
      <c r="C20" s="30" t="s">
        <v>106</v>
      </c>
      <c r="D20" s="12"/>
      <c r="E20" s="12"/>
      <c r="F20" s="12"/>
      <c r="G20" s="13"/>
    </row>
    <row r="21" ht="45.75" customHeight="1">
      <c r="B21" s="28" t="s">
        <v>108</v>
      </c>
      <c r="C21" s="30" t="s">
        <v>109</v>
      </c>
      <c r="D21" s="12"/>
      <c r="E21" s="12"/>
      <c r="F21" s="12"/>
      <c r="G21" s="13"/>
    </row>
    <row r="22" ht="45.75" customHeight="1">
      <c r="B22" s="28" t="s">
        <v>112</v>
      </c>
      <c r="C22" s="30" t="s">
        <v>114</v>
      </c>
      <c r="D22" s="12"/>
      <c r="E22" s="12"/>
      <c r="F22" s="12"/>
      <c r="G22" s="13"/>
    </row>
    <row r="23" ht="45.75" customHeight="1">
      <c r="B23" s="28" t="s">
        <v>115</v>
      </c>
      <c r="C23" s="30" t="s">
        <v>116</v>
      </c>
      <c r="D23" s="12"/>
      <c r="E23" s="12"/>
      <c r="F23" s="12"/>
      <c r="G23" s="13"/>
    </row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0">
    <mergeCell ref="A1:H1"/>
    <mergeCell ref="A2:H2"/>
    <mergeCell ref="B4:G4"/>
    <mergeCell ref="D5:G5"/>
    <mergeCell ref="D6:G6"/>
    <mergeCell ref="D7:G7"/>
    <mergeCell ref="D8:G8"/>
    <mergeCell ref="D17:G17"/>
    <mergeCell ref="B19:G19"/>
    <mergeCell ref="C20:G20"/>
    <mergeCell ref="C21:G21"/>
    <mergeCell ref="C22:G22"/>
    <mergeCell ref="C23:G23"/>
    <mergeCell ref="D9:G9"/>
    <mergeCell ref="B11:G11"/>
    <mergeCell ref="D12:G12"/>
    <mergeCell ref="D13:G13"/>
    <mergeCell ref="D14:G14"/>
    <mergeCell ref="D15:G15"/>
    <mergeCell ref="D16:G1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2.0"/>
    <col customWidth="1" min="2" max="4" width="18.0"/>
    <col customWidth="1" min="5" max="5" width="24.0"/>
    <col customWidth="1" min="6" max="8" width="22.0"/>
    <col customWidth="1" min="9" max="26" width="8.63"/>
  </cols>
  <sheetData>
    <row r="1" ht="33.75" customHeight="1">
      <c r="A1" s="1" t="s">
        <v>0</v>
      </c>
      <c r="B1" s="2"/>
      <c r="C1" s="2"/>
      <c r="D1" s="2"/>
      <c r="E1" s="2"/>
      <c r="F1" s="2"/>
      <c r="G1" s="2"/>
      <c r="H1" s="3"/>
    </row>
    <row r="2" ht="33.75" customHeight="1">
      <c r="A2" s="4" t="s">
        <v>2</v>
      </c>
      <c r="B2" s="2"/>
      <c r="C2" s="2"/>
      <c r="D2" s="2"/>
      <c r="E2" s="2"/>
      <c r="F2" s="2"/>
      <c r="G2" s="2"/>
      <c r="H2" s="3"/>
    </row>
    <row r="3" ht="13.5" customHeight="1"/>
    <row r="4" ht="13.5" customHeight="1">
      <c r="A4" s="5" t="s">
        <v>4</v>
      </c>
      <c r="B4" s="5" t="s">
        <v>5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</row>
    <row r="5" ht="13.5" customHeight="1">
      <c r="A5" s="8" t="s">
        <v>14</v>
      </c>
      <c r="B5" s="8" t="s">
        <v>15</v>
      </c>
      <c r="C5" s="8" t="s">
        <v>17</v>
      </c>
      <c r="D5" s="8" t="s">
        <v>18</v>
      </c>
      <c r="E5" s="8" t="s">
        <v>19</v>
      </c>
      <c r="F5" s="8" t="s">
        <v>21</v>
      </c>
      <c r="G5" s="8" t="s">
        <v>22</v>
      </c>
      <c r="H5" s="11">
        <v>1.0</v>
      </c>
    </row>
    <row r="6" ht="13.5" customHeight="1">
      <c r="A6" s="8" t="s">
        <v>23</v>
      </c>
      <c r="B6" s="8" t="s">
        <v>24</v>
      </c>
      <c r="C6" s="8" t="s">
        <v>25</v>
      </c>
      <c r="D6" s="8" t="s">
        <v>26</v>
      </c>
      <c r="E6" s="8" t="s">
        <v>28</v>
      </c>
      <c r="F6" s="8" t="s">
        <v>29</v>
      </c>
      <c r="G6" s="8" t="s">
        <v>31</v>
      </c>
      <c r="H6" s="11">
        <v>2.0</v>
      </c>
    </row>
    <row r="7" ht="13.5" customHeight="1">
      <c r="A7" s="8" t="s">
        <v>33</v>
      </c>
      <c r="B7" s="8" t="s">
        <v>34</v>
      </c>
      <c r="C7" s="8" t="s">
        <v>35</v>
      </c>
      <c r="D7" s="8" t="s">
        <v>36</v>
      </c>
      <c r="E7" s="8" t="s">
        <v>37</v>
      </c>
      <c r="F7" s="8" t="s">
        <v>38</v>
      </c>
      <c r="G7" s="8" t="s">
        <v>39</v>
      </c>
      <c r="H7" s="11">
        <v>3.0</v>
      </c>
    </row>
    <row r="8" ht="13.5" customHeight="1">
      <c r="A8" s="8" t="s">
        <v>40</v>
      </c>
      <c r="B8" s="8" t="s">
        <v>41</v>
      </c>
      <c r="C8" s="8" t="s">
        <v>42</v>
      </c>
      <c r="D8" s="8" t="s">
        <v>45</v>
      </c>
      <c r="E8" s="8" t="s">
        <v>46</v>
      </c>
      <c r="F8" s="8" t="s">
        <v>48</v>
      </c>
      <c r="G8" s="8" t="s">
        <v>50</v>
      </c>
      <c r="H8" s="11">
        <v>4.0</v>
      </c>
    </row>
    <row r="9" ht="13.5" customHeight="1">
      <c r="A9" s="8" t="s">
        <v>51</v>
      </c>
      <c r="B9" s="8"/>
      <c r="C9" s="8" t="s">
        <v>52</v>
      </c>
      <c r="D9" s="8" t="s">
        <v>54</v>
      </c>
      <c r="E9" s="8" t="s">
        <v>56</v>
      </c>
      <c r="F9" s="8" t="s">
        <v>57</v>
      </c>
      <c r="G9" s="8" t="s">
        <v>59</v>
      </c>
      <c r="H9" s="11">
        <v>5.0</v>
      </c>
    </row>
    <row r="10" ht="13.5" customHeight="1">
      <c r="A10" s="8" t="s">
        <v>62</v>
      </c>
      <c r="B10" s="8"/>
      <c r="C10" s="8"/>
      <c r="D10" s="8" t="s">
        <v>66</v>
      </c>
      <c r="E10" s="8" t="s">
        <v>67</v>
      </c>
      <c r="F10" s="8" t="s">
        <v>68</v>
      </c>
      <c r="G10" s="8" t="s">
        <v>69</v>
      </c>
      <c r="H10" s="8"/>
    </row>
    <row r="11" ht="13.5" customHeight="1">
      <c r="A11" s="8" t="s">
        <v>71</v>
      </c>
      <c r="B11" s="8"/>
      <c r="C11" s="8"/>
      <c r="D11" s="8" t="s">
        <v>73</v>
      </c>
      <c r="E11" s="8" t="s">
        <v>75</v>
      </c>
      <c r="F11" s="8"/>
      <c r="G11" s="8" t="s">
        <v>73</v>
      </c>
      <c r="H11" s="8"/>
    </row>
    <row r="12" ht="13.5" customHeight="1">
      <c r="A12" s="8" t="s">
        <v>77</v>
      </c>
      <c r="B12" s="8"/>
      <c r="C12" s="8"/>
      <c r="D12" s="8"/>
      <c r="E12" s="8"/>
      <c r="F12" s="8"/>
      <c r="G12" s="8"/>
      <c r="H12" s="8"/>
    </row>
    <row r="13" ht="13.5" customHeight="1">
      <c r="A13" s="8" t="s">
        <v>73</v>
      </c>
      <c r="B13" s="8"/>
      <c r="C13" s="8"/>
      <c r="D13" s="8"/>
      <c r="E13" s="8"/>
      <c r="F13" s="8"/>
      <c r="G13" s="8"/>
      <c r="H13" s="8"/>
    </row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1:H1"/>
    <mergeCell ref="A2:H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8.0"/>
    <col customWidth="1" min="2" max="4" width="15.0"/>
    <col customWidth="1" min="5" max="5" width="18.0"/>
    <col customWidth="1" min="6" max="8" width="15.0"/>
    <col customWidth="1" min="9" max="26" width="8.63"/>
  </cols>
  <sheetData>
    <row r="1" ht="33.75" customHeight="1">
      <c r="A1" s="1" t="s">
        <v>43</v>
      </c>
      <c r="B1" s="2"/>
      <c r="C1" s="2"/>
      <c r="D1" s="2"/>
      <c r="E1" s="2"/>
      <c r="F1" s="2"/>
      <c r="G1" s="2"/>
      <c r="H1" s="3"/>
    </row>
    <row r="2" ht="33.75" customHeight="1">
      <c r="A2" s="4" t="s">
        <v>60</v>
      </c>
      <c r="B2" s="2"/>
      <c r="C2" s="2"/>
      <c r="D2" s="2"/>
      <c r="E2" s="2"/>
      <c r="F2" s="2"/>
      <c r="G2" s="2"/>
      <c r="H2" s="3"/>
    </row>
    <row r="3" ht="13.5" customHeight="1"/>
    <row r="4" ht="24.0" customHeight="1">
      <c r="A4" s="6" t="s">
        <v>72</v>
      </c>
      <c r="B4" s="2"/>
      <c r="C4" s="2"/>
      <c r="D4" s="2"/>
      <c r="E4" s="2"/>
      <c r="F4" s="2"/>
      <c r="G4" s="2"/>
      <c r="H4" s="3"/>
    </row>
    <row r="5" ht="24.0" customHeight="1">
      <c r="A5" s="16" t="s">
        <v>78</v>
      </c>
      <c r="B5" s="17"/>
      <c r="C5" s="12"/>
      <c r="D5" s="13"/>
      <c r="E5" s="16" t="s">
        <v>81</v>
      </c>
      <c r="F5" s="19"/>
      <c r="G5" s="12"/>
      <c r="H5" s="13"/>
    </row>
    <row r="6" ht="24.0" customHeight="1">
      <c r="A6" s="16" t="s">
        <v>85</v>
      </c>
      <c r="B6" s="17"/>
      <c r="C6" s="12"/>
      <c r="D6" s="13"/>
      <c r="E6" s="16" t="s">
        <v>89</v>
      </c>
      <c r="F6" s="17"/>
      <c r="G6" s="12"/>
      <c r="H6" s="13"/>
    </row>
    <row r="7" ht="24.0" customHeight="1">
      <c r="A7" s="16" t="s">
        <v>18</v>
      </c>
      <c r="B7" s="17"/>
      <c r="C7" s="12"/>
      <c r="D7" s="13"/>
      <c r="E7" s="16" t="s">
        <v>26</v>
      </c>
      <c r="F7" s="17"/>
      <c r="G7" s="12"/>
      <c r="H7" s="13"/>
    </row>
    <row r="8" ht="42.0" customHeight="1">
      <c r="A8" s="21" t="s">
        <v>95</v>
      </c>
      <c r="B8" s="22"/>
      <c r="C8" s="23"/>
      <c r="D8" s="23"/>
      <c r="E8" s="23"/>
      <c r="F8" s="23"/>
      <c r="G8" s="23"/>
      <c r="H8" s="24"/>
    </row>
    <row r="9" ht="42.0" customHeight="1">
      <c r="A9" s="25"/>
      <c r="B9" s="26"/>
      <c r="C9" s="27"/>
      <c r="D9" s="27"/>
      <c r="E9" s="27"/>
      <c r="F9" s="27"/>
      <c r="G9" s="27"/>
      <c r="H9" s="29"/>
    </row>
    <row r="10" ht="13.5" customHeight="1"/>
    <row r="11" ht="24.0" customHeight="1">
      <c r="A11" s="6" t="s">
        <v>107</v>
      </c>
      <c r="B11" s="2"/>
      <c r="C11" s="2"/>
      <c r="D11" s="2"/>
      <c r="E11" s="2"/>
      <c r="F11" s="2"/>
      <c r="G11" s="2"/>
      <c r="H11" s="3"/>
    </row>
    <row r="12" ht="24.0" customHeight="1">
      <c r="A12" s="16" t="s">
        <v>110</v>
      </c>
      <c r="B12" s="19"/>
      <c r="C12" s="12"/>
      <c r="D12" s="13"/>
      <c r="E12" s="16" t="s">
        <v>8</v>
      </c>
      <c r="F12" s="17"/>
      <c r="G12" s="12"/>
      <c r="H12" s="13"/>
    </row>
    <row r="13" ht="24.0" customHeight="1">
      <c r="A13" s="16" t="s">
        <v>103</v>
      </c>
      <c r="B13" s="17"/>
      <c r="C13" s="12"/>
      <c r="D13" s="13"/>
      <c r="E13" s="16" t="s">
        <v>105</v>
      </c>
      <c r="F13" s="17"/>
      <c r="G13" s="12"/>
      <c r="H13" s="13"/>
    </row>
    <row r="14" ht="24.0" customHeight="1">
      <c r="A14" s="16" t="s">
        <v>120</v>
      </c>
      <c r="B14" s="17"/>
      <c r="C14" s="12"/>
      <c r="D14" s="13"/>
      <c r="E14" s="16" t="s">
        <v>5</v>
      </c>
      <c r="F14" s="17"/>
      <c r="G14" s="12"/>
      <c r="H14" s="13"/>
    </row>
    <row r="15" ht="73.5" customHeight="1">
      <c r="A15" s="21" t="s">
        <v>122</v>
      </c>
      <c r="B15" s="22"/>
      <c r="C15" s="23"/>
      <c r="D15" s="23"/>
      <c r="E15" s="23"/>
      <c r="F15" s="23"/>
      <c r="G15" s="23"/>
      <c r="H15" s="24"/>
    </row>
    <row r="16" ht="73.5" customHeight="1">
      <c r="A16" s="33"/>
      <c r="B16" s="34"/>
      <c r="H16" s="35"/>
    </row>
    <row r="17" ht="73.5" customHeight="1">
      <c r="A17" s="33"/>
      <c r="B17" s="34"/>
      <c r="H17" s="35"/>
    </row>
    <row r="18" ht="73.5" customHeight="1">
      <c r="A18" s="25"/>
      <c r="B18" s="26"/>
      <c r="C18" s="27"/>
      <c r="D18" s="27"/>
      <c r="E18" s="27"/>
      <c r="F18" s="27"/>
      <c r="G18" s="27"/>
      <c r="H18" s="29"/>
    </row>
    <row r="19" ht="24.0" customHeight="1">
      <c r="A19" s="16" t="s">
        <v>127</v>
      </c>
      <c r="B19" s="17"/>
      <c r="C19" s="12"/>
      <c r="D19" s="12"/>
      <c r="E19" s="12"/>
      <c r="F19" s="12"/>
      <c r="G19" s="12"/>
      <c r="H19" s="13"/>
    </row>
    <row r="20" ht="24.0" customHeight="1">
      <c r="A20" s="16" t="s">
        <v>128</v>
      </c>
      <c r="B20" s="17"/>
      <c r="C20" s="12"/>
      <c r="D20" s="12"/>
      <c r="E20" s="12"/>
      <c r="F20" s="12"/>
      <c r="G20" s="12"/>
      <c r="H20" s="13"/>
    </row>
    <row r="21" ht="13.5" customHeight="1"/>
    <row r="22" ht="24.0" customHeight="1">
      <c r="A22" s="6" t="s">
        <v>130</v>
      </c>
      <c r="B22" s="2"/>
      <c r="C22" s="2"/>
      <c r="D22" s="2"/>
      <c r="E22" s="2"/>
      <c r="F22" s="2"/>
      <c r="G22" s="2"/>
      <c r="H22" s="3"/>
    </row>
    <row r="23" ht="24.0" customHeight="1">
      <c r="A23" s="16" t="s">
        <v>113</v>
      </c>
      <c r="B23" s="17"/>
      <c r="C23" s="12"/>
      <c r="D23" s="13"/>
      <c r="E23" s="16" t="s">
        <v>9</v>
      </c>
      <c r="F23" s="17"/>
      <c r="G23" s="12"/>
      <c r="H23" s="13"/>
    </row>
    <row r="24" ht="24.0" customHeight="1">
      <c r="A24" s="16" t="s">
        <v>7</v>
      </c>
      <c r="B24" s="17"/>
      <c r="C24" s="12"/>
      <c r="D24" s="13"/>
      <c r="E24" s="16" t="s">
        <v>117</v>
      </c>
      <c r="F24" s="19"/>
      <c r="G24" s="12"/>
      <c r="H24" s="13"/>
    </row>
    <row r="25" ht="54.0" customHeight="1">
      <c r="A25" s="21" t="s">
        <v>131</v>
      </c>
      <c r="B25" s="22"/>
      <c r="C25" s="23"/>
      <c r="D25" s="23"/>
      <c r="E25" s="23"/>
      <c r="F25" s="23"/>
      <c r="G25" s="23"/>
      <c r="H25" s="24"/>
    </row>
    <row r="26" ht="54.0" customHeight="1">
      <c r="A26" s="33"/>
      <c r="B26" s="34"/>
      <c r="H26" s="35"/>
    </row>
    <row r="27" ht="54.0" customHeight="1">
      <c r="A27" s="25"/>
      <c r="B27" s="26"/>
      <c r="C27" s="27"/>
      <c r="D27" s="27"/>
      <c r="E27" s="27"/>
      <c r="F27" s="27"/>
      <c r="G27" s="27"/>
      <c r="H27" s="29"/>
    </row>
    <row r="28" ht="54.0" customHeight="1">
      <c r="A28" s="21" t="s">
        <v>133</v>
      </c>
      <c r="B28" s="22"/>
      <c r="C28" s="23"/>
      <c r="D28" s="23"/>
      <c r="E28" s="23"/>
      <c r="F28" s="23"/>
      <c r="G28" s="23"/>
      <c r="H28" s="24"/>
    </row>
    <row r="29" ht="54.0" customHeight="1">
      <c r="A29" s="33"/>
      <c r="B29" s="34"/>
      <c r="H29" s="35"/>
    </row>
    <row r="30" ht="54.0" customHeight="1">
      <c r="A30" s="25"/>
      <c r="B30" s="26"/>
      <c r="C30" s="27"/>
      <c r="D30" s="27"/>
      <c r="E30" s="27"/>
      <c r="F30" s="27"/>
      <c r="G30" s="27"/>
      <c r="H30" s="29"/>
    </row>
    <row r="31" ht="54.0" customHeight="1">
      <c r="A31" s="21" t="s">
        <v>137</v>
      </c>
      <c r="B31" s="22"/>
      <c r="C31" s="23"/>
      <c r="D31" s="23"/>
      <c r="E31" s="23"/>
      <c r="F31" s="23"/>
      <c r="G31" s="23"/>
      <c r="H31" s="24"/>
    </row>
    <row r="32" ht="54.0" customHeight="1">
      <c r="A32" s="33"/>
      <c r="B32" s="34"/>
      <c r="H32" s="35"/>
    </row>
    <row r="33" ht="54.0" customHeight="1">
      <c r="A33" s="25"/>
      <c r="B33" s="26"/>
      <c r="C33" s="27"/>
      <c r="D33" s="27"/>
      <c r="E33" s="27"/>
      <c r="F33" s="27"/>
      <c r="G33" s="27"/>
      <c r="H33" s="29"/>
    </row>
    <row r="34" ht="24.0" customHeight="1">
      <c r="A34" s="16" t="s">
        <v>118</v>
      </c>
      <c r="B34" s="19"/>
      <c r="C34" s="12"/>
      <c r="D34" s="13"/>
      <c r="E34" s="16" t="s">
        <v>142</v>
      </c>
      <c r="F34" s="17"/>
      <c r="G34" s="12"/>
      <c r="H34" s="13"/>
    </row>
    <row r="35" ht="54.0" customHeight="1">
      <c r="A35" s="21" t="s">
        <v>143</v>
      </c>
      <c r="B35" s="22"/>
      <c r="C35" s="23"/>
      <c r="D35" s="23"/>
      <c r="E35" s="23"/>
      <c r="F35" s="23"/>
      <c r="G35" s="23"/>
      <c r="H35" s="24"/>
    </row>
    <row r="36" ht="54.0" customHeight="1">
      <c r="A36" s="33"/>
      <c r="B36" s="34"/>
      <c r="H36" s="35"/>
    </row>
    <row r="37" ht="54.0" customHeight="1">
      <c r="A37" s="25"/>
      <c r="B37" s="26"/>
      <c r="C37" s="27"/>
      <c r="D37" s="27"/>
      <c r="E37" s="27"/>
      <c r="F37" s="27"/>
      <c r="G37" s="27"/>
      <c r="H37" s="29"/>
    </row>
    <row r="38" ht="13.5" customHeight="1"/>
    <row r="39" ht="31.5" customHeight="1">
      <c r="A39" s="37" t="s">
        <v>145</v>
      </c>
      <c r="B39" s="2"/>
      <c r="C39" s="2"/>
      <c r="D39" s="2"/>
      <c r="E39" s="2"/>
      <c r="F39" s="2"/>
      <c r="G39" s="2"/>
      <c r="H39" s="3"/>
    </row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2">
    <mergeCell ref="F6:H6"/>
    <mergeCell ref="F7:H7"/>
    <mergeCell ref="A1:H1"/>
    <mergeCell ref="A2:H2"/>
    <mergeCell ref="A4:H4"/>
    <mergeCell ref="B5:D5"/>
    <mergeCell ref="F5:H5"/>
    <mergeCell ref="B6:D6"/>
    <mergeCell ref="B7:D7"/>
    <mergeCell ref="B8:H9"/>
    <mergeCell ref="A11:H11"/>
    <mergeCell ref="B12:D12"/>
    <mergeCell ref="F12:H12"/>
    <mergeCell ref="B13:D13"/>
    <mergeCell ref="F13:H13"/>
    <mergeCell ref="B14:D14"/>
    <mergeCell ref="F23:H23"/>
    <mergeCell ref="F24:H24"/>
    <mergeCell ref="B25:H27"/>
    <mergeCell ref="B28:H30"/>
    <mergeCell ref="B31:H33"/>
    <mergeCell ref="B34:D34"/>
    <mergeCell ref="F34:H34"/>
    <mergeCell ref="B35:H37"/>
    <mergeCell ref="A39:H39"/>
    <mergeCell ref="F14:H14"/>
    <mergeCell ref="B15:H18"/>
    <mergeCell ref="B19:H19"/>
    <mergeCell ref="B20:H20"/>
    <mergeCell ref="A22:H22"/>
    <mergeCell ref="B23:D23"/>
    <mergeCell ref="B24:D24"/>
  </mergeCells>
  <dataValidations>
    <dataValidation type="list" allowBlank="1" sqref="F34">
      <formula1>Lists!$H$5:$H$9</formula1>
    </dataValidation>
    <dataValidation type="list" allowBlank="1" sqref="F12">
      <formula1>Lists!$D$5:$D$11</formula1>
    </dataValidation>
    <dataValidation type="list" allowBlank="1" sqref="B14">
      <formula1>Lists!$A$5:$A$13</formula1>
    </dataValidation>
    <dataValidation type="list" allowBlank="1" sqref="F14">
      <formula1>Lists!$B$5:$B$8</formula1>
    </dataValidation>
    <dataValidation type="list" allowBlank="1" sqref="F23">
      <formula1>Lists!$E$5:$E$11</formula1>
    </dataValidation>
    <dataValidation type="list" allowBlank="1" sqref="B24">
      <formula1>Lists!$C$5:$C$9</formula1>
    </dataValidation>
    <dataValidation type="list" allowBlank="1" sqref="B20">
      <formula1>Lists!$G$5:$G$11</formula1>
    </dataValidation>
    <dataValidation type="list" allowBlank="1" sqref="B23">
      <formula1>Lists!$F$5:$F$10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5.0"/>
    <col customWidth="1" min="2" max="2" width="14.0"/>
    <col customWidth="1" min="3" max="3" width="20.0"/>
    <col customWidth="1" min="4" max="4" width="22.0"/>
    <col customWidth="1" min="5" max="5" width="16.0"/>
    <col customWidth="1" min="6" max="6" width="22.0"/>
    <col customWidth="1" min="7" max="7" width="18.0"/>
    <col customWidth="1" min="8" max="8" width="34.0"/>
    <col customWidth="1" min="9" max="9" width="18.0"/>
    <col customWidth="1" min="10" max="10" width="16.0"/>
    <col customWidth="1" min="11" max="12" width="14.0"/>
    <col customWidth="1" min="13" max="13" width="16.0"/>
    <col customWidth="1" min="14" max="14" width="26.0"/>
    <col customWidth="1" min="15" max="26" width="8.63"/>
  </cols>
  <sheetData>
    <row r="1" ht="33.75" customHeight="1">
      <c r="A1" s="1" t="s">
        <v>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ht="33.75" customHeight="1">
      <c r="A2" s="4" t="s">
        <v>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ht="13.5" customHeight="1"/>
    <row r="4" ht="13.5" customHeight="1"/>
    <row r="5" ht="33.75" customHeight="1">
      <c r="A5" s="20" t="s">
        <v>78</v>
      </c>
      <c r="B5" s="20" t="s">
        <v>81</v>
      </c>
      <c r="C5" s="20" t="s">
        <v>99</v>
      </c>
      <c r="D5" s="20" t="s">
        <v>102</v>
      </c>
      <c r="E5" s="20" t="s">
        <v>103</v>
      </c>
      <c r="F5" s="20" t="s">
        <v>105</v>
      </c>
      <c r="G5" s="20" t="s">
        <v>4</v>
      </c>
      <c r="H5" s="20" t="s">
        <v>111</v>
      </c>
      <c r="I5" s="20" t="s">
        <v>113</v>
      </c>
      <c r="J5" s="20" t="s">
        <v>7</v>
      </c>
      <c r="K5" s="20" t="s">
        <v>117</v>
      </c>
      <c r="L5" s="20" t="s">
        <v>118</v>
      </c>
      <c r="M5" s="20" t="s">
        <v>108</v>
      </c>
      <c r="N5" s="20" t="s">
        <v>119</v>
      </c>
    </row>
    <row r="6" ht="30.0" customHeight="1">
      <c r="A6" s="31" t="s">
        <v>121</v>
      </c>
      <c r="B6" s="32">
        <v>46205.0</v>
      </c>
      <c r="C6" s="31" t="s">
        <v>123</v>
      </c>
      <c r="D6" s="31" t="s">
        <v>124</v>
      </c>
      <c r="E6" s="31" t="s">
        <v>125</v>
      </c>
      <c r="F6" s="31" t="s">
        <v>126</v>
      </c>
      <c r="G6" s="31" t="s">
        <v>71</v>
      </c>
      <c r="H6" s="31" t="s">
        <v>129</v>
      </c>
      <c r="I6" s="31" t="s">
        <v>48</v>
      </c>
      <c r="J6" s="31" t="s">
        <v>52</v>
      </c>
      <c r="K6" s="32">
        <v>46207.0</v>
      </c>
      <c r="L6" s="32">
        <v>46206.0</v>
      </c>
      <c r="M6" s="36">
        <f t="shared" ref="M6:M60" si="1">IF(OR(B6="",L6=""),"",L6-B6)</f>
        <v>1</v>
      </c>
      <c r="N6" s="31" t="s">
        <v>132</v>
      </c>
    </row>
    <row r="7" ht="30.0" customHeight="1">
      <c r="A7" s="31" t="s">
        <v>134</v>
      </c>
      <c r="B7" s="32">
        <v>46211.0</v>
      </c>
      <c r="C7" s="31" t="s">
        <v>135</v>
      </c>
      <c r="D7" s="31" t="s">
        <v>136</v>
      </c>
      <c r="E7" s="31" t="s">
        <v>138</v>
      </c>
      <c r="F7" s="31" t="s">
        <v>139</v>
      </c>
      <c r="G7" s="31" t="s">
        <v>51</v>
      </c>
      <c r="H7" s="31" t="s">
        <v>140</v>
      </c>
      <c r="I7" s="31" t="s">
        <v>68</v>
      </c>
      <c r="J7" s="31" t="s">
        <v>42</v>
      </c>
      <c r="K7" s="32">
        <v>46214.0</v>
      </c>
      <c r="L7" s="32">
        <v>46213.0</v>
      </c>
      <c r="M7" s="36">
        <f t="shared" si="1"/>
        <v>2</v>
      </c>
      <c r="N7" s="31" t="s">
        <v>147</v>
      </c>
    </row>
    <row r="8" ht="30.0" customHeight="1">
      <c r="A8" s="31" t="s">
        <v>148</v>
      </c>
      <c r="B8" s="32">
        <v>46217.0</v>
      </c>
      <c r="C8" s="31" t="s">
        <v>149</v>
      </c>
      <c r="D8" s="31" t="s">
        <v>150</v>
      </c>
      <c r="E8" s="31" t="s">
        <v>151</v>
      </c>
      <c r="F8" s="31" t="s">
        <v>152</v>
      </c>
      <c r="G8" s="31" t="s">
        <v>14</v>
      </c>
      <c r="H8" s="31" t="s">
        <v>153</v>
      </c>
      <c r="I8" s="31" t="s">
        <v>29</v>
      </c>
      <c r="J8" s="31" t="s">
        <v>25</v>
      </c>
      <c r="K8" s="32">
        <v>46221.0</v>
      </c>
      <c r="L8" s="32"/>
      <c r="M8" s="36" t="str">
        <f t="shared" si="1"/>
        <v/>
      </c>
      <c r="N8" s="31" t="s">
        <v>156</v>
      </c>
    </row>
    <row r="9" ht="30.0" customHeight="1">
      <c r="A9" s="31" t="s">
        <v>157</v>
      </c>
      <c r="B9" s="32">
        <v>46224.0</v>
      </c>
      <c r="C9" s="31" t="s">
        <v>158</v>
      </c>
      <c r="D9" s="31" t="s">
        <v>160</v>
      </c>
      <c r="E9" s="31" t="s">
        <v>161</v>
      </c>
      <c r="F9" s="31" t="s">
        <v>162</v>
      </c>
      <c r="G9" s="31" t="s">
        <v>77</v>
      </c>
      <c r="H9" s="31" t="s">
        <v>165</v>
      </c>
      <c r="I9" s="31" t="s">
        <v>57</v>
      </c>
      <c r="J9" s="31" t="s">
        <v>35</v>
      </c>
      <c r="K9" s="32">
        <v>46225.0</v>
      </c>
      <c r="L9" s="32"/>
      <c r="M9" s="36" t="str">
        <f t="shared" si="1"/>
        <v/>
      </c>
      <c r="N9" s="31" t="s">
        <v>169</v>
      </c>
    </row>
    <row r="10" ht="30.0" customHeight="1">
      <c r="A10" s="31" t="s">
        <v>170</v>
      </c>
      <c r="B10" s="32">
        <v>46238.0</v>
      </c>
      <c r="C10" s="31" t="s">
        <v>171</v>
      </c>
      <c r="D10" s="31" t="s">
        <v>172</v>
      </c>
      <c r="E10" s="31" t="s">
        <v>173</v>
      </c>
      <c r="F10" s="31" t="s">
        <v>174</v>
      </c>
      <c r="G10" s="31" t="s">
        <v>62</v>
      </c>
      <c r="H10" s="31" t="s">
        <v>178</v>
      </c>
      <c r="I10" s="31" t="s">
        <v>21</v>
      </c>
      <c r="J10" s="31" t="s">
        <v>17</v>
      </c>
      <c r="K10" s="32">
        <v>46240.0</v>
      </c>
      <c r="L10" s="32"/>
      <c r="M10" s="36" t="str">
        <f t="shared" si="1"/>
        <v/>
      </c>
      <c r="N10" s="31" t="s">
        <v>186</v>
      </c>
    </row>
    <row r="11" ht="30.0" customHeight="1">
      <c r="A11" s="31" t="s">
        <v>187</v>
      </c>
      <c r="B11" s="32">
        <v>46244.0</v>
      </c>
      <c r="C11" s="31" t="s">
        <v>188</v>
      </c>
      <c r="D11" s="31" t="s">
        <v>189</v>
      </c>
      <c r="E11" s="31" t="s">
        <v>191</v>
      </c>
      <c r="F11" s="31" t="s">
        <v>193</v>
      </c>
      <c r="G11" s="31" t="s">
        <v>40</v>
      </c>
      <c r="H11" s="31" t="s">
        <v>196</v>
      </c>
      <c r="I11" s="31" t="s">
        <v>21</v>
      </c>
      <c r="J11" s="31" t="s">
        <v>42</v>
      </c>
      <c r="K11" s="32">
        <v>46246.0</v>
      </c>
      <c r="L11" s="32">
        <v>46245.0</v>
      </c>
      <c r="M11" s="36">
        <f t="shared" si="1"/>
        <v>1</v>
      </c>
      <c r="N11" s="31" t="s">
        <v>203</v>
      </c>
    </row>
    <row r="12" ht="30.0" customHeight="1">
      <c r="A12" s="39"/>
      <c r="B12" s="40"/>
      <c r="C12" s="39"/>
      <c r="D12" s="39"/>
      <c r="E12" s="39"/>
      <c r="F12" s="39"/>
      <c r="G12" s="39"/>
      <c r="H12" s="39"/>
      <c r="I12" s="39"/>
      <c r="J12" s="39"/>
      <c r="K12" s="40"/>
      <c r="L12" s="40"/>
      <c r="M12" s="41" t="str">
        <f t="shared" si="1"/>
        <v/>
      </c>
      <c r="N12" s="39"/>
    </row>
    <row r="13" ht="30.0" customHeight="1">
      <c r="A13" s="39"/>
      <c r="B13" s="40"/>
      <c r="C13" s="39"/>
      <c r="D13" s="39"/>
      <c r="E13" s="39"/>
      <c r="F13" s="39"/>
      <c r="G13" s="39"/>
      <c r="H13" s="39"/>
      <c r="I13" s="39"/>
      <c r="J13" s="39"/>
      <c r="K13" s="40"/>
      <c r="L13" s="40"/>
      <c r="M13" s="41" t="str">
        <f t="shared" si="1"/>
        <v/>
      </c>
      <c r="N13" s="39"/>
    </row>
    <row r="14" ht="30.0" customHeight="1">
      <c r="A14" s="39"/>
      <c r="B14" s="40"/>
      <c r="C14" s="39"/>
      <c r="D14" s="39"/>
      <c r="E14" s="39"/>
      <c r="F14" s="39"/>
      <c r="G14" s="39"/>
      <c r="H14" s="39"/>
      <c r="I14" s="39"/>
      <c r="J14" s="39"/>
      <c r="K14" s="40"/>
      <c r="L14" s="40"/>
      <c r="M14" s="41" t="str">
        <f t="shared" si="1"/>
        <v/>
      </c>
      <c r="N14" s="39"/>
    </row>
    <row r="15" ht="30.0" customHeight="1">
      <c r="A15" s="39"/>
      <c r="B15" s="40"/>
      <c r="C15" s="39"/>
      <c r="D15" s="39"/>
      <c r="E15" s="39"/>
      <c r="F15" s="39"/>
      <c r="G15" s="39"/>
      <c r="H15" s="39"/>
      <c r="I15" s="39"/>
      <c r="J15" s="39"/>
      <c r="K15" s="40"/>
      <c r="L15" s="40"/>
      <c r="M15" s="41" t="str">
        <f t="shared" si="1"/>
        <v/>
      </c>
      <c r="N15" s="39"/>
    </row>
    <row r="16" ht="30.0" customHeight="1">
      <c r="A16" s="39"/>
      <c r="B16" s="40"/>
      <c r="C16" s="39"/>
      <c r="D16" s="39"/>
      <c r="E16" s="39"/>
      <c r="F16" s="39"/>
      <c r="G16" s="39"/>
      <c r="H16" s="39"/>
      <c r="I16" s="39"/>
      <c r="J16" s="39"/>
      <c r="K16" s="40"/>
      <c r="L16" s="40"/>
      <c r="M16" s="41" t="str">
        <f t="shared" si="1"/>
        <v/>
      </c>
      <c r="N16" s="39"/>
    </row>
    <row r="17" ht="30.0" customHeight="1">
      <c r="A17" s="39"/>
      <c r="B17" s="40"/>
      <c r="C17" s="39"/>
      <c r="D17" s="39"/>
      <c r="E17" s="39"/>
      <c r="F17" s="39"/>
      <c r="G17" s="39"/>
      <c r="H17" s="39"/>
      <c r="I17" s="39"/>
      <c r="J17" s="39"/>
      <c r="K17" s="40"/>
      <c r="L17" s="40"/>
      <c r="M17" s="41" t="str">
        <f t="shared" si="1"/>
        <v/>
      </c>
      <c r="N17" s="39"/>
    </row>
    <row r="18" ht="30.0" customHeight="1">
      <c r="A18" s="39"/>
      <c r="B18" s="40"/>
      <c r="C18" s="39"/>
      <c r="D18" s="39"/>
      <c r="E18" s="39"/>
      <c r="F18" s="39"/>
      <c r="G18" s="39"/>
      <c r="H18" s="39"/>
      <c r="I18" s="39"/>
      <c r="J18" s="39"/>
      <c r="K18" s="40"/>
      <c r="L18" s="40"/>
      <c r="M18" s="41" t="str">
        <f t="shared" si="1"/>
        <v/>
      </c>
      <c r="N18" s="39"/>
    </row>
    <row r="19" ht="30.0" customHeight="1">
      <c r="A19" s="39"/>
      <c r="B19" s="40"/>
      <c r="C19" s="39"/>
      <c r="D19" s="39"/>
      <c r="E19" s="39"/>
      <c r="F19" s="39"/>
      <c r="G19" s="39"/>
      <c r="H19" s="39"/>
      <c r="I19" s="39"/>
      <c r="J19" s="39"/>
      <c r="K19" s="40"/>
      <c r="L19" s="40"/>
      <c r="M19" s="41" t="str">
        <f t="shared" si="1"/>
        <v/>
      </c>
      <c r="N19" s="39"/>
    </row>
    <row r="20" ht="30.0" customHeight="1">
      <c r="A20" s="39"/>
      <c r="B20" s="40"/>
      <c r="C20" s="39"/>
      <c r="D20" s="39"/>
      <c r="E20" s="39"/>
      <c r="F20" s="39"/>
      <c r="G20" s="39"/>
      <c r="H20" s="39"/>
      <c r="I20" s="39"/>
      <c r="J20" s="39"/>
      <c r="K20" s="40"/>
      <c r="L20" s="40"/>
      <c r="M20" s="41" t="str">
        <f t="shared" si="1"/>
        <v/>
      </c>
      <c r="N20" s="39"/>
    </row>
    <row r="21" ht="30.0" customHeight="1">
      <c r="A21" s="39"/>
      <c r="B21" s="40"/>
      <c r="C21" s="39"/>
      <c r="D21" s="39"/>
      <c r="E21" s="39"/>
      <c r="F21" s="39"/>
      <c r="G21" s="39"/>
      <c r="H21" s="39"/>
      <c r="I21" s="39"/>
      <c r="J21" s="39"/>
      <c r="K21" s="40"/>
      <c r="L21" s="40"/>
      <c r="M21" s="41" t="str">
        <f t="shared" si="1"/>
        <v/>
      </c>
      <c r="N21" s="39"/>
    </row>
    <row r="22" ht="30.0" customHeight="1">
      <c r="A22" s="39"/>
      <c r="B22" s="40"/>
      <c r="C22" s="39"/>
      <c r="D22" s="39"/>
      <c r="E22" s="39"/>
      <c r="F22" s="39"/>
      <c r="G22" s="39"/>
      <c r="H22" s="39"/>
      <c r="I22" s="39"/>
      <c r="J22" s="39"/>
      <c r="K22" s="40"/>
      <c r="L22" s="40"/>
      <c r="M22" s="41" t="str">
        <f t="shared" si="1"/>
        <v/>
      </c>
      <c r="N22" s="39"/>
    </row>
    <row r="23" ht="30.0" customHeight="1">
      <c r="A23" s="39"/>
      <c r="B23" s="40"/>
      <c r="C23" s="39"/>
      <c r="D23" s="39"/>
      <c r="E23" s="39"/>
      <c r="F23" s="39"/>
      <c r="G23" s="39"/>
      <c r="H23" s="39"/>
      <c r="I23" s="39"/>
      <c r="J23" s="39"/>
      <c r="K23" s="40"/>
      <c r="L23" s="40"/>
      <c r="M23" s="41" t="str">
        <f t="shared" si="1"/>
        <v/>
      </c>
      <c r="N23" s="39"/>
    </row>
    <row r="24" ht="30.0" customHeight="1">
      <c r="A24" s="39"/>
      <c r="B24" s="40"/>
      <c r="C24" s="39"/>
      <c r="D24" s="39"/>
      <c r="E24" s="39"/>
      <c r="F24" s="39"/>
      <c r="G24" s="39"/>
      <c r="H24" s="39"/>
      <c r="I24" s="39"/>
      <c r="J24" s="39"/>
      <c r="K24" s="40"/>
      <c r="L24" s="40"/>
      <c r="M24" s="41" t="str">
        <f t="shared" si="1"/>
        <v/>
      </c>
      <c r="N24" s="39"/>
    </row>
    <row r="25" ht="30.0" customHeight="1">
      <c r="A25" s="39"/>
      <c r="B25" s="40"/>
      <c r="C25" s="39"/>
      <c r="D25" s="39"/>
      <c r="E25" s="39"/>
      <c r="F25" s="39"/>
      <c r="G25" s="39"/>
      <c r="H25" s="39"/>
      <c r="I25" s="39"/>
      <c r="J25" s="39"/>
      <c r="K25" s="40"/>
      <c r="L25" s="40"/>
      <c r="M25" s="41" t="str">
        <f t="shared" si="1"/>
        <v/>
      </c>
      <c r="N25" s="39"/>
    </row>
    <row r="26" ht="30.0" customHeight="1">
      <c r="A26" s="39"/>
      <c r="B26" s="40"/>
      <c r="C26" s="39"/>
      <c r="D26" s="39"/>
      <c r="E26" s="39"/>
      <c r="F26" s="39"/>
      <c r="G26" s="39"/>
      <c r="H26" s="39"/>
      <c r="I26" s="39"/>
      <c r="J26" s="39"/>
      <c r="K26" s="40"/>
      <c r="L26" s="40"/>
      <c r="M26" s="41" t="str">
        <f t="shared" si="1"/>
        <v/>
      </c>
      <c r="N26" s="39"/>
    </row>
    <row r="27" ht="30.0" customHeight="1">
      <c r="A27" s="39"/>
      <c r="B27" s="40"/>
      <c r="C27" s="39"/>
      <c r="D27" s="39"/>
      <c r="E27" s="39"/>
      <c r="F27" s="39"/>
      <c r="G27" s="39"/>
      <c r="H27" s="39"/>
      <c r="I27" s="39"/>
      <c r="J27" s="39"/>
      <c r="K27" s="40"/>
      <c r="L27" s="40"/>
      <c r="M27" s="41" t="str">
        <f t="shared" si="1"/>
        <v/>
      </c>
      <c r="N27" s="39"/>
    </row>
    <row r="28" ht="30.0" customHeight="1">
      <c r="A28" s="39"/>
      <c r="B28" s="40"/>
      <c r="C28" s="39"/>
      <c r="D28" s="39"/>
      <c r="E28" s="39"/>
      <c r="F28" s="39"/>
      <c r="G28" s="39"/>
      <c r="H28" s="39"/>
      <c r="I28" s="39"/>
      <c r="J28" s="39"/>
      <c r="K28" s="40"/>
      <c r="L28" s="40"/>
      <c r="M28" s="41" t="str">
        <f t="shared" si="1"/>
        <v/>
      </c>
      <c r="N28" s="39"/>
    </row>
    <row r="29" ht="30.0" customHeight="1">
      <c r="A29" s="39"/>
      <c r="B29" s="40"/>
      <c r="C29" s="39"/>
      <c r="D29" s="39"/>
      <c r="E29" s="39"/>
      <c r="F29" s="39"/>
      <c r="G29" s="39"/>
      <c r="H29" s="39"/>
      <c r="I29" s="39"/>
      <c r="J29" s="39"/>
      <c r="K29" s="40"/>
      <c r="L29" s="40"/>
      <c r="M29" s="41" t="str">
        <f t="shared" si="1"/>
        <v/>
      </c>
      <c r="N29" s="39"/>
    </row>
    <row r="30" ht="30.0" customHeight="1">
      <c r="A30" s="39"/>
      <c r="B30" s="40"/>
      <c r="C30" s="39"/>
      <c r="D30" s="39"/>
      <c r="E30" s="39"/>
      <c r="F30" s="39"/>
      <c r="G30" s="39"/>
      <c r="H30" s="39"/>
      <c r="I30" s="39"/>
      <c r="J30" s="39"/>
      <c r="K30" s="40"/>
      <c r="L30" s="40"/>
      <c r="M30" s="41" t="str">
        <f t="shared" si="1"/>
        <v/>
      </c>
      <c r="N30" s="39"/>
    </row>
    <row r="31" ht="30.0" customHeight="1">
      <c r="A31" s="39"/>
      <c r="B31" s="40"/>
      <c r="C31" s="39"/>
      <c r="D31" s="39"/>
      <c r="E31" s="39"/>
      <c r="F31" s="39"/>
      <c r="G31" s="39"/>
      <c r="H31" s="39"/>
      <c r="I31" s="39"/>
      <c r="J31" s="39"/>
      <c r="K31" s="40"/>
      <c r="L31" s="40"/>
      <c r="M31" s="41" t="str">
        <f t="shared" si="1"/>
        <v/>
      </c>
      <c r="N31" s="39"/>
    </row>
    <row r="32" ht="30.0" customHeight="1">
      <c r="A32" s="39"/>
      <c r="B32" s="40"/>
      <c r="C32" s="39"/>
      <c r="D32" s="39"/>
      <c r="E32" s="39"/>
      <c r="F32" s="39"/>
      <c r="G32" s="39"/>
      <c r="H32" s="39"/>
      <c r="I32" s="39"/>
      <c r="J32" s="39"/>
      <c r="K32" s="40"/>
      <c r="L32" s="40"/>
      <c r="M32" s="41" t="str">
        <f t="shared" si="1"/>
        <v/>
      </c>
      <c r="N32" s="39"/>
    </row>
    <row r="33" ht="30.0" customHeight="1">
      <c r="A33" s="39"/>
      <c r="B33" s="40"/>
      <c r="C33" s="39"/>
      <c r="D33" s="39"/>
      <c r="E33" s="39"/>
      <c r="F33" s="39"/>
      <c r="G33" s="39"/>
      <c r="H33" s="39"/>
      <c r="I33" s="39"/>
      <c r="J33" s="39"/>
      <c r="K33" s="40"/>
      <c r="L33" s="40"/>
      <c r="M33" s="41" t="str">
        <f t="shared" si="1"/>
        <v/>
      </c>
      <c r="N33" s="39"/>
    </row>
    <row r="34" ht="30.0" customHeight="1">
      <c r="A34" s="39"/>
      <c r="B34" s="40"/>
      <c r="C34" s="39"/>
      <c r="D34" s="39"/>
      <c r="E34" s="39"/>
      <c r="F34" s="39"/>
      <c r="G34" s="39"/>
      <c r="H34" s="39"/>
      <c r="I34" s="39"/>
      <c r="J34" s="39"/>
      <c r="K34" s="40"/>
      <c r="L34" s="40"/>
      <c r="M34" s="41" t="str">
        <f t="shared" si="1"/>
        <v/>
      </c>
      <c r="N34" s="39"/>
    </row>
    <row r="35" ht="30.0" customHeight="1">
      <c r="A35" s="39"/>
      <c r="B35" s="40"/>
      <c r="C35" s="39"/>
      <c r="D35" s="39"/>
      <c r="E35" s="39"/>
      <c r="F35" s="39"/>
      <c r="G35" s="39"/>
      <c r="H35" s="39"/>
      <c r="I35" s="39"/>
      <c r="J35" s="39"/>
      <c r="K35" s="40"/>
      <c r="L35" s="40"/>
      <c r="M35" s="41" t="str">
        <f t="shared" si="1"/>
        <v/>
      </c>
      <c r="N35" s="39"/>
    </row>
    <row r="36" ht="30.0" customHeight="1">
      <c r="A36" s="39"/>
      <c r="B36" s="40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1" t="str">
        <f t="shared" si="1"/>
        <v/>
      </c>
      <c r="N36" s="39"/>
    </row>
    <row r="37" ht="30.0" customHeight="1">
      <c r="A37" s="39"/>
      <c r="B37" s="40"/>
      <c r="C37" s="39"/>
      <c r="D37" s="39"/>
      <c r="E37" s="39"/>
      <c r="F37" s="39"/>
      <c r="G37" s="39"/>
      <c r="H37" s="39"/>
      <c r="I37" s="39"/>
      <c r="J37" s="39"/>
      <c r="K37" s="40"/>
      <c r="L37" s="40"/>
      <c r="M37" s="41" t="str">
        <f t="shared" si="1"/>
        <v/>
      </c>
      <c r="N37" s="39"/>
    </row>
    <row r="38" ht="30.0" customHeight="1">
      <c r="A38" s="39"/>
      <c r="B38" s="40"/>
      <c r="C38" s="39"/>
      <c r="D38" s="39"/>
      <c r="E38" s="39"/>
      <c r="F38" s="39"/>
      <c r="G38" s="39"/>
      <c r="H38" s="39"/>
      <c r="I38" s="39"/>
      <c r="J38" s="39"/>
      <c r="K38" s="40"/>
      <c r="L38" s="40"/>
      <c r="M38" s="41" t="str">
        <f t="shared" si="1"/>
        <v/>
      </c>
      <c r="N38" s="39"/>
    </row>
    <row r="39" ht="30.0" customHeight="1">
      <c r="A39" s="39"/>
      <c r="B39" s="40"/>
      <c r="C39" s="39"/>
      <c r="D39" s="39"/>
      <c r="E39" s="39"/>
      <c r="F39" s="39"/>
      <c r="G39" s="39"/>
      <c r="H39" s="39"/>
      <c r="I39" s="39"/>
      <c r="J39" s="39"/>
      <c r="K39" s="40"/>
      <c r="L39" s="40"/>
      <c r="M39" s="41" t="str">
        <f t="shared" si="1"/>
        <v/>
      </c>
      <c r="N39" s="39"/>
    </row>
    <row r="40" ht="30.0" customHeight="1">
      <c r="A40" s="39"/>
      <c r="B40" s="40"/>
      <c r="C40" s="39"/>
      <c r="D40" s="39"/>
      <c r="E40" s="39"/>
      <c r="F40" s="39"/>
      <c r="G40" s="39"/>
      <c r="H40" s="39"/>
      <c r="I40" s="39"/>
      <c r="J40" s="39"/>
      <c r="K40" s="40"/>
      <c r="L40" s="40"/>
      <c r="M40" s="41" t="str">
        <f t="shared" si="1"/>
        <v/>
      </c>
      <c r="N40" s="39"/>
    </row>
    <row r="41" ht="30.0" customHeight="1">
      <c r="A41" s="39"/>
      <c r="B41" s="40"/>
      <c r="C41" s="39"/>
      <c r="D41" s="39"/>
      <c r="E41" s="39"/>
      <c r="F41" s="39"/>
      <c r="G41" s="39"/>
      <c r="H41" s="39"/>
      <c r="I41" s="39"/>
      <c r="J41" s="39"/>
      <c r="K41" s="40"/>
      <c r="L41" s="40"/>
      <c r="M41" s="41" t="str">
        <f t="shared" si="1"/>
        <v/>
      </c>
      <c r="N41" s="39"/>
    </row>
    <row r="42" ht="30.0" customHeight="1">
      <c r="A42" s="39"/>
      <c r="B42" s="40"/>
      <c r="C42" s="39"/>
      <c r="D42" s="39"/>
      <c r="E42" s="39"/>
      <c r="F42" s="39"/>
      <c r="G42" s="39"/>
      <c r="H42" s="39"/>
      <c r="I42" s="39"/>
      <c r="J42" s="39"/>
      <c r="K42" s="40"/>
      <c r="L42" s="40"/>
      <c r="M42" s="41" t="str">
        <f t="shared" si="1"/>
        <v/>
      </c>
      <c r="N42" s="39"/>
    </row>
    <row r="43" ht="30.0" customHeight="1">
      <c r="A43" s="39"/>
      <c r="B43" s="40"/>
      <c r="C43" s="39"/>
      <c r="D43" s="39"/>
      <c r="E43" s="39"/>
      <c r="F43" s="39"/>
      <c r="G43" s="39"/>
      <c r="H43" s="39"/>
      <c r="I43" s="39"/>
      <c r="J43" s="39"/>
      <c r="K43" s="40"/>
      <c r="L43" s="40"/>
      <c r="M43" s="41" t="str">
        <f t="shared" si="1"/>
        <v/>
      </c>
      <c r="N43" s="39"/>
    </row>
    <row r="44" ht="30.0" customHeight="1">
      <c r="A44" s="39"/>
      <c r="B44" s="40"/>
      <c r="C44" s="39"/>
      <c r="D44" s="39"/>
      <c r="E44" s="39"/>
      <c r="F44" s="39"/>
      <c r="G44" s="39"/>
      <c r="H44" s="39"/>
      <c r="I44" s="39"/>
      <c r="J44" s="39"/>
      <c r="K44" s="40"/>
      <c r="L44" s="40"/>
      <c r="M44" s="41" t="str">
        <f t="shared" si="1"/>
        <v/>
      </c>
      <c r="N44" s="39"/>
    </row>
    <row r="45" ht="30.0" customHeight="1">
      <c r="A45" s="39"/>
      <c r="B45" s="40"/>
      <c r="C45" s="39"/>
      <c r="D45" s="39"/>
      <c r="E45" s="39"/>
      <c r="F45" s="39"/>
      <c r="G45" s="39"/>
      <c r="H45" s="39"/>
      <c r="I45" s="39"/>
      <c r="J45" s="39"/>
      <c r="K45" s="40"/>
      <c r="L45" s="40"/>
      <c r="M45" s="41" t="str">
        <f t="shared" si="1"/>
        <v/>
      </c>
      <c r="N45" s="39"/>
    </row>
    <row r="46" ht="30.0" customHeight="1">
      <c r="A46" s="39"/>
      <c r="B46" s="40"/>
      <c r="C46" s="39"/>
      <c r="D46" s="39"/>
      <c r="E46" s="39"/>
      <c r="F46" s="39"/>
      <c r="G46" s="39"/>
      <c r="H46" s="39"/>
      <c r="I46" s="39"/>
      <c r="J46" s="39"/>
      <c r="K46" s="40"/>
      <c r="L46" s="40"/>
      <c r="M46" s="41" t="str">
        <f t="shared" si="1"/>
        <v/>
      </c>
      <c r="N46" s="39"/>
    </row>
    <row r="47" ht="30.0" customHeight="1">
      <c r="A47" s="39"/>
      <c r="B47" s="40"/>
      <c r="C47" s="39"/>
      <c r="D47" s="39"/>
      <c r="E47" s="39"/>
      <c r="F47" s="39"/>
      <c r="G47" s="39"/>
      <c r="H47" s="39"/>
      <c r="I47" s="39"/>
      <c r="J47" s="39"/>
      <c r="K47" s="40"/>
      <c r="L47" s="40"/>
      <c r="M47" s="41" t="str">
        <f t="shared" si="1"/>
        <v/>
      </c>
      <c r="N47" s="39"/>
    </row>
    <row r="48" ht="30.0" customHeight="1">
      <c r="A48" s="39"/>
      <c r="B48" s="40"/>
      <c r="C48" s="39"/>
      <c r="D48" s="39"/>
      <c r="E48" s="39"/>
      <c r="F48" s="39"/>
      <c r="G48" s="39"/>
      <c r="H48" s="39"/>
      <c r="I48" s="39"/>
      <c r="J48" s="39"/>
      <c r="K48" s="40"/>
      <c r="L48" s="40"/>
      <c r="M48" s="41" t="str">
        <f t="shared" si="1"/>
        <v/>
      </c>
      <c r="N48" s="39"/>
    </row>
    <row r="49" ht="30.0" customHeight="1">
      <c r="A49" s="39"/>
      <c r="B49" s="40"/>
      <c r="C49" s="39"/>
      <c r="D49" s="39"/>
      <c r="E49" s="39"/>
      <c r="F49" s="39"/>
      <c r="G49" s="39"/>
      <c r="H49" s="39"/>
      <c r="I49" s="39"/>
      <c r="J49" s="39"/>
      <c r="K49" s="40"/>
      <c r="L49" s="40"/>
      <c r="M49" s="41" t="str">
        <f t="shared" si="1"/>
        <v/>
      </c>
      <c r="N49" s="39"/>
    </row>
    <row r="50" ht="30.0" customHeight="1">
      <c r="A50" s="39"/>
      <c r="B50" s="40"/>
      <c r="C50" s="39"/>
      <c r="D50" s="39"/>
      <c r="E50" s="39"/>
      <c r="F50" s="39"/>
      <c r="G50" s="39"/>
      <c r="H50" s="39"/>
      <c r="I50" s="39"/>
      <c r="J50" s="39"/>
      <c r="K50" s="40"/>
      <c r="L50" s="40"/>
      <c r="M50" s="41" t="str">
        <f t="shared" si="1"/>
        <v/>
      </c>
      <c r="N50" s="39"/>
    </row>
    <row r="51" ht="30.0" customHeight="1">
      <c r="A51" s="39"/>
      <c r="B51" s="40"/>
      <c r="C51" s="39"/>
      <c r="D51" s="39"/>
      <c r="E51" s="39"/>
      <c r="F51" s="39"/>
      <c r="G51" s="39"/>
      <c r="H51" s="39"/>
      <c r="I51" s="39"/>
      <c r="J51" s="39"/>
      <c r="K51" s="40"/>
      <c r="L51" s="40"/>
      <c r="M51" s="41" t="str">
        <f t="shared" si="1"/>
        <v/>
      </c>
      <c r="N51" s="39"/>
    </row>
    <row r="52" ht="30.0" customHeight="1">
      <c r="A52" s="39"/>
      <c r="B52" s="40"/>
      <c r="C52" s="39"/>
      <c r="D52" s="39"/>
      <c r="E52" s="39"/>
      <c r="F52" s="39"/>
      <c r="G52" s="39"/>
      <c r="H52" s="39"/>
      <c r="I52" s="39"/>
      <c r="J52" s="39"/>
      <c r="K52" s="40"/>
      <c r="L52" s="40"/>
      <c r="M52" s="41" t="str">
        <f t="shared" si="1"/>
        <v/>
      </c>
      <c r="N52" s="39"/>
    </row>
    <row r="53" ht="30.0" customHeight="1">
      <c r="A53" s="39"/>
      <c r="B53" s="40"/>
      <c r="C53" s="39"/>
      <c r="D53" s="39"/>
      <c r="E53" s="39"/>
      <c r="F53" s="39"/>
      <c r="G53" s="39"/>
      <c r="H53" s="39"/>
      <c r="I53" s="39"/>
      <c r="J53" s="39"/>
      <c r="K53" s="40"/>
      <c r="L53" s="40"/>
      <c r="M53" s="41" t="str">
        <f t="shared" si="1"/>
        <v/>
      </c>
      <c r="N53" s="39"/>
    </row>
    <row r="54" ht="30.0" customHeight="1">
      <c r="A54" s="39"/>
      <c r="B54" s="40"/>
      <c r="C54" s="39"/>
      <c r="D54" s="39"/>
      <c r="E54" s="39"/>
      <c r="F54" s="39"/>
      <c r="G54" s="39"/>
      <c r="H54" s="39"/>
      <c r="I54" s="39"/>
      <c r="J54" s="39"/>
      <c r="K54" s="40"/>
      <c r="L54" s="40"/>
      <c r="M54" s="41" t="str">
        <f t="shared" si="1"/>
        <v/>
      </c>
      <c r="N54" s="39"/>
    </row>
    <row r="55" ht="30.0" customHeight="1">
      <c r="A55" s="39"/>
      <c r="B55" s="40"/>
      <c r="C55" s="39"/>
      <c r="D55" s="39"/>
      <c r="E55" s="39"/>
      <c r="F55" s="39"/>
      <c r="G55" s="39"/>
      <c r="H55" s="39"/>
      <c r="I55" s="39"/>
      <c r="J55" s="39"/>
      <c r="K55" s="40"/>
      <c r="L55" s="40"/>
      <c r="M55" s="41" t="str">
        <f t="shared" si="1"/>
        <v/>
      </c>
      <c r="N55" s="39"/>
    </row>
    <row r="56" ht="30.0" customHeight="1">
      <c r="A56" s="39"/>
      <c r="B56" s="40"/>
      <c r="C56" s="39"/>
      <c r="D56" s="39"/>
      <c r="E56" s="39"/>
      <c r="F56" s="39"/>
      <c r="G56" s="39"/>
      <c r="H56" s="39"/>
      <c r="I56" s="39"/>
      <c r="J56" s="39"/>
      <c r="K56" s="40"/>
      <c r="L56" s="40"/>
      <c r="M56" s="41" t="str">
        <f t="shared" si="1"/>
        <v/>
      </c>
      <c r="N56" s="39"/>
    </row>
    <row r="57" ht="30.0" customHeight="1">
      <c r="A57" s="39"/>
      <c r="B57" s="40"/>
      <c r="C57" s="39"/>
      <c r="D57" s="39"/>
      <c r="E57" s="39"/>
      <c r="F57" s="39"/>
      <c r="G57" s="39"/>
      <c r="H57" s="39"/>
      <c r="I57" s="39"/>
      <c r="J57" s="39"/>
      <c r="K57" s="40"/>
      <c r="L57" s="40"/>
      <c r="M57" s="41" t="str">
        <f t="shared" si="1"/>
        <v/>
      </c>
      <c r="N57" s="39"/>
    </row>
    <row r="58" ht="30.0" customHeight="1">
      <c r="A58" s="39"/>
      <c r="B58" s="40"/>
      <c r="C58" s="39"/>
      <c r="D58" s="39"/>
      <c r="E58" s="39"/>
      <c r="F58" s="39"/>
      <c r="G58" s="39"/>
      <c r="H58" s="39"/>
      <c r="I58" s="39"/>
      <c r="J58" s="39"/>
      <c r="K58" s="40"/>
      <c r="L58" s="40"/>
      <c r="M58" s="41" t="str">
        <f t="shared" si="1"/>
        <v/>
      </c>
      <c r="N58" s="39"/>
    </row>
    <row r="59" ht="30.0" customHeight="1">
      <c r="A59" s="39"/>
      <c r="B59" s="40"/>
      <c r="C59" s="39"/>
      <c r="D59" s="39"/>
      <c r="E59" s="39"/>
      <c r="F59" s="39"/>
      <c r="G59" s="39"/>
      <c r="H59" s="39"/>
      <c r="I59" s="39"/>
      <c r="J59" s="39"/>
      <c r="K59" s="40"/>
      <c r="L59" s="40"/>
      <c r="M59" s="41" t="str">
        <f t="shared" si="1"/>
        <v/>
      </c>
      <c r="N59" s="39"/>
    </row>
    <row r="60" ht="30.0" customHeight="1">
      <c r="A60" s="39"/>
      <c r="B60" s="40"/>
      <c r="C60" s="39"/>
      <c r="D60" s="39"/>
      <c r="E60" s="39"/>
      <c r="F60" s="39"/>
      <c r="G60" s="39"/>
      <c r="H60" s="39"/>
      <c r="I60" s="39"/>
      <c r="J60" s="39"/>
      <c r="K60" s="40"/>
      <c r="L60" s="40"/>
      <c r="M60" s="41" t="str">
        <f t="shared" si="1"/>
        <v/>
      </c>
      <c r="N60" s="39"/>
    </row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1:N1"/>
    <mergeCell ref="A2:N2"/>
  </mergeCells>
  <conditionalFormatting sqref="J6:J60">
    <cfRule type="containsText" dxfId="5" priority="1" operator="containsText" text="Open">
      <formula>NOT(ISERROR(SEARCH(("Open"),(J6))))</formula>
    </cfRule>
  </conditionalFormatting>
  <conditionalFormatting sqref="J6:J60">
    <cfRule type="containsText" dxfId="6" priority="2" operator="containsText" text="In Progress">
      <formula>NOT(ISERROR(SEARCH(("In Progress"),(J6))))</formula>
    </cfRule>
  </conditionalFormatting>
  <conditionalFormatting sqref="J6:J60">
    <cfRule type="containsText" dxfId="7" priority="3" operator="containsText" text="Resolved">
      <formula>NOT(ISERROR(SEARCH(("Resolved"),(J6))))</formula>
    </cfRule>
  </conditionalFormatting>
  <dataValidations>
    <dataValidation type="list" allowBlank="1" sqref="G6:G60">
      <formula1>Lists!$A$5:$A$13</formula1>
    </dataValidation>
    <dataValidation type="list" allowBlank="1" sqref="J6:J60">
      <formula1>Lists!$C$5:$C$9</formula1>
    </dataValidation>
    <dataValidation type="list" allowBlank="1" sqref="I6:I60">
      <formula1>Lists!$F$5:$F$10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4.0"/>
    <col customWidth="1" min="2" max="2" width="13.0"/>
    <col customWidth="1" min="3" max="3" width="14.0"/>
    <col customWidth="1" min="4" max="4" width="20.0"/>
    <col customWidth="1" min="5" max="5" width="22.0"/>
    <col customWidth="1" min="6" max="6" width="16.0"/>
    <col customWidth="1" min="7" max="7" width="22.0"/>
    <col customWidth="1" min="8" max="8" width="18.0"/>
    <col customWidth="1" min="9" max="9" width="36.0"/>
    <col customWidth="1" min="10" max="10" width="12.0"/>
    <col customWidth="1" min="11" max="11" width="18.0"/>
    <col customWidth="1" min="12" max="12" width="20.0"/>
    <col customWidth="1" min="13" max="13" width="15.0"/>
    <col customWidth="1" min="14" max="15" width="13.0"/>
    <col customWidth="1" min="16" max="16" width="15.0"/>
    <col customWidth="1" min="17" max="17" width="12.0"/>
    <col customWidth="1" min="18" max="18" width="14.0"/>
    <col customWidth="1" min="19" max="19" width="30.0"/>
    <col customWidth="1" min="20" max="21" width="32.0"/>
    <col customWidth="1" min="22" max="22" width="16.0"/>
    <col customWidth="1" min="23" max="23" width="30.0"/>
    <col customWidth="1" min="24" max="26" width="8.63"/>
  </cols>
  <sheetData>
    <row r="1" ht="33.75" customHeight="1">
      <c r="A1" s="1" t="s">
        <v>141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ht="33.75" customHeight="1">
      <c r="A2" s="4" t="s">
        <v>144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</row>
    <row r="3" ht="13.5" customHeight="1"/>
    <row r="4" ht="13.5" customHeight="1">
      <c r="A4" s="38" t="s">
        <v>146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</row>
    <row r="5" ht="13.5" customHeight="1"/>
    <row r="6" ht="37.5" customHeight="1">
      <c r="A6" s="20" t="s">
        <v>78</v>
      </c>
      <c r="B6" s="20" t="s">
        <v>81</v>
      </c>
      <c r="C6" s="20" t="s">
        <v>8</v>
      </c>
      <c r="D6" s="20" t="s">
        <v>85</v>
      </c>
      <c r="E6" s="20" t="s">
        <v>102</v>
      </c>
      <c r="F6" s="20" t="s">
        <v>103</v>
      </c>
      <c r="G6" s="20" t="s">
        <v>105</v>
      </c>
      <c r="H6" s="20" t="s">
        <v>4</v>
      </c>
      <c r="I6" s="20" t="s">
        <v>122</v>
      </c>
      <c r="J6" s="20" t="s">
        <v>5</v>
      </c>
      <c r="K6" s="20" t="s">
        <v>10</v>
      </c>
      <c r="L6" s="20" t="s">
        <v>9</v>
      </c>
      <c r="M6" s="20" t="s">
        <v>7</v>
      </c>
      <c r="N6" s="20" t="s">
        <v>117</v>
      </c>
      <c r="O6" s="20" t="s">
        <v>118</v>
      </c>
      <c r="P6" s="20" t="s">
        <v>108</v>
      </c>
      <c r="Q6" s="20" t="s">
        <v>154</v>
      </c>
      <c r="R6" s="20" t="s">
        <v>155</v>
      </c>
      <c r="S6" s="20" t="s">
        <v>131</v>
      </c>
      <c r="T6" s="20" t="s">
        <v>133</v>
      </c>
      <c r="U6" s="20" t="s">
        <v>137</v>
      </c>
      <c r="V6" s="20" t="s">
        <v>142</v>
      </c>
      <c r="W6" s="20" t="s">
        <v>143</v>
      </c>
    </row>
    <row r="7" ht="30.0" customHeight="1">
      <c r="A7" s="31" t="s">
        <v>159</v>
      </c>
      <c r="B7" s="32">
        <v>46031.0</v>
      </c>
      <c r="C7" s="31" t="s">
        <v>18</v>
      </c>
      <c r="D7" s="31" t="s">
        <v>163</v>
      </c>
      <c r="E7" s="31" t="s">
        <v>164</v>
      </c>
      <c r="F7" s="31" t="s">
        <v>166</v>
      </c>
      <c r="G7" s="31" t="s">
        <v>167</v>
      </c>
      <c r="H7" s="31" t="s">
        <v>14</v>
      </c>
      <c r="I7" s="31" t="s">
        <v>168</v>
      </c>
      <c r="J7" s="31" t="s">
        <v>34</v>
      </c>
      <c r="K7" s="31" t="s">
        <v>29</v>
      </c>
      <c r="L7" s="31" t="s">
        <v>28</v>
      </c>
      <c r="M7" s="31" t="s">
        <v>52</v>
      </c>
      <c r="N7" s="32">
        <v>46036.0</v>
      </c>
      <c r="O7" s="32">
        <v>46035.0</v>
      </c>
      <c r="P7" s="36">
        <f t="shared" ref="P7:P206" si="1">IF(OR(B7="",O7=""),"",O7-B7)</f>
        <v>4</v>
      </c>
      <c r="Q7" s="36">
        <f t="shared" ref="Q7:Q206" si="2">IF(B7="","",IF(O7&lt;&gt;"",O7-B7,TODAY()-B7))</f>
        <v>4</v>
      </c>
      <c r="R7" s="31" t="str">
        <f t="shared" ref="R7:R206" si="3">IF(B7="","",IF(M7="Closed","Closed",IF(M7="Resolved","Resolved",IF(AND(N7&lt;&gt;"",TODAY()&gt;N7),"Overdue","On Track"))))</f>
        <v>Closed</v>
      </c>
      <c r="S7" s="31" t="s">
        <v>175</v>
      </c>
      <c r="T7" s="31" t="s">
        <v>176</v>
      </c>
      <c r="U7" s="31" t="s">
        <v>177</v>
      </c>
      <c r="V7" s="36">
        <v>5.0</v>
      </c>
      <c r="W7" s="31" t="s">
        <v>179</v>
      </c>
    </row>
    <row r="8" ht="30.0" customHeight="1">
      <c r="A8" s="31" t="s">
        <v>180</v>
      </c>
      <c r="B8" s="32">
        <v>46056.0</v>
      </c>
      <c r="C8" s="31" t="s">
        <v>26</v>
      </c>
      <c r="D8" s="31" t="s">
        <v>181</v>
      </c>
      <c r="E8" s="31" t="s">
        <v>182</v>
      </c>
      <c r="F8" s="31" t="s">
        <v>183</v>
      </c>
      <c r="G8" s="31" t="s">
        <v>184</v>
      </c>
      <c r="H8" s="31" t="s">
        <v>71</v>
      </c>
      <c r="I8" s="31" t="s">
        <v>185</v>
      </c>
      <c r="J8" s="31" t="s">
        <v>24</v>
      </c>
      <c r="K8" s="31" t="s">
        <v>48</v>
      </c>
      <c r="L8" s="31" t="s">
        <v>46</v>
      </c>
      <c r="M8" s="31" t="s">
        <v>42</v>
      </c>
      <c r="N8" s="32">
        <v>46060.0</v>
      </c>
      <c r="O8" s="32">
        <v>46059.0</v>
      </c>
      <c r="P8" s="36">
        <f t="shared" si="1"/>
        <v>3</v>
      </c>
      <c r="Q8" s="36">
        <f t="shared" si="2"/>
        <v>3</v>
      </c>
      <c r="R8" s="31" t="str">
        <f t="shared" si="3"/>
        <v>Resolved</v>
      </c>
      <c r="S8" s="31" t="s">
        <v>190</v>
      </c>
      <c r="T8" s="31" t="s">
        <v>192</v>
      </c>
      <c r="U8" s="31" t="s">
        <v>194</v>
      </c>
      <c r="V8" s="36">
        <v>4.0</v>
      </c>
      <c r="W8" s="31" t="s">
        <v>195</v>
      </c>
    </row>
    <row r="9" ht="30.0" customHeight="1">
      <c r="A9" s="31" t="s">
        <v>197</v>
      </c>
      <c r="B9" s="32">
        <v>46093.0</v>
      </c>
      <c r="C9" s="31" t="s">
        <v>54</v>
      </c>
      <c r="D9" s="31" t="s">
        <v>198</v>
      </c>
      <c r="E9" s="31" t="s">
        <v>199</v>
      </c>
      <c r="F9" s="31" t="s">
        <v>200</v>
      </c>
      <c r="G9" s="31" t="s">
        <v>201</v>
      </c>
      <c r="H9" s="31" t="s">
        <v>23</v>
      </c>
      <c r="I9" s="31" t="s">
        <v>202</v>
      </c>
      <c r="J9" s="31" t="s">
        <v>24</v>
      </c>
      <c r="K9" s="31" t="s">
        <v>21</v>
      </c>
      <c r="L9" s="31" t="s">
        <v>19</v>
      </c>
      <c r="M9" s="31" t="s">
        <v>52</v>
      </c>
      <c r="N9" s="32">
        <v>46097.0</v>
      </c>
      <c r="O9" s="32">
        <v>46095.0</v>
      </c>
      <c r="P9" s="36">
        <f t="shared" si="1"/>
        <v>2</v>
      </c>
      <c r="Q9" s="36">
        <f t="shared" si="2"/>
        <v>2</v>
      </c>
      <c r="R9" s="31" t="str">
        <f t="shared" si="3"/>
        <v>Closed</v>
      </c>
      <c r="S9" s="31" t="s">
        <v>204</v>
      </c>
      <c r="T9" s="31" t="s">
        <v>205</v>
      </c>
      <c r="U9" s="31" t="s">
        <v>206</v>
      </c>
      <c r="V9" s="36">
        <v>5.0</v>
      </c>
      <c r="W9" s="31" t="s">
        <v>207</v>
      </c>
    </row>
    <row r="10" ht="30.0" customHeight="1">
      <c r="A10" s="31" t="s">
        <v>208</v>
      </c>
      <c r="B10" s="32">
        <v>46118.0</v>
      </c>
      <c r="C10" s="31" t="s">
        <v>45</v>
      </c>
      <c r="D10" s="31" t="s">
        <v>209</v>
      </c>
      <c r="E10" s="31" t="s">
        <v>210</v>
      </c>
      <c r="F10" s="31" t="s">
        <v>211</v>
      </c>
      <c r="G10" s="31" t="s">
        <v>212</v>
      </c>
      <c r="H10" s="31" t="s">
        <v>62</v>
      </c>
      <c r="I10" s="31" t="s">
        <v>213</v>
      </c>
      <c r="J10" s="31" t="s">
        <v>34</v>
      </c>
      <c r="K10" s="31" t="s">
        <v>48</v>
      </c>
      <c r="L10" s="31" t="s">
        <v>46</v>
      </c>
      <c r="M10" s="31" t="s">
        <v>42</v>
      </c>
      <c r="N10" s="32">
        <v>46120.0</v>
      </c>
      <c r="O10" s="32">
        <v>46121.0</v>
      </c>
      <c r="P10" s="36">
        <f t="shared" si="1"/>
        <v>3</v>
      </c>
      <c r="Q10" s="36">
        <f t="shared" si="2"/>
        <v>3</v>
      </c>
      <c r="R10" s="31" t="str">
        <f t="shared" si="3"/>
        <v>Resolved</v>
      </c>
      <c r="S10" s="31" t="s">
        <v>214</v>
      </c>
      <c r="T10" s="31" t="s">
        <v>215</v>
      </c>
      <c r="U10" s="31" t="s">
        <v>216</v>
      </c>
      <c r="V10" s="36">
        <v>3.0</v>
      </c>
      <c r="W10" s="31" t="s">
        <v>217</v>
      </c>
    </row>
    <row r="11" ht="30.0" customHeight="1">
      <c r="A11" s="31" t="s">
        <v>218</v>
      </c>
      <c r="B11" s="32">
        <v>46160.0</v>
      </c>
      <c r="C11" s="31" t="s">
        <v>36</v>
      </c>
      <c r="D11" s="31" t="s">
        <v>219</v>
      </c>
      <c r="E11" s="31" t="s">
        <v>220</v>
      </c>
      <c r="F11" s="31" t="s">
        <v>221</v>
      </c>
      <c r="G11" s="31" t="s">
        <v>222</v>
      </c>
      <c r="H11" s="31" t="s">
        <v>77</v>
      </c>
      <c r="I11" s="31" t="s">
        <v>223</v>
      </c>
      <c r="J11" s="31" t="s">
        <v>41</v>
      </c>
      <c r="K11" s="31" t="s">
        <v>57</v>
      </c>
      <c r="L11" s="31" t="s">
        <v>75</v>
      </c>
      <c r="M11" s="31" t="s">
        <v>52</v>
      </c>
      <c r="N11" s="32">
        <v>46161.0</v>
      </c>
      <c r="O11" s="32">
        <v>46161.0</v>
      </c>
      <c r="P11" s="36">
        <f t="shared" si="1"/>
        <v>1</v>
      </c>
      <c r="Q11" s="36">
        <f t="shared" si="2"/>
        <v>1</v>
      </c>
      <c r="R11" s="31" t="str">
        <f t="shared" si="3"/>
        <v>Closed</v>
      </c>
      <c r="S11" s="31" t="s">
        <v>224</v>
      </c>
      <c r="T11" s="31" t="s">
        <v>225</v>
      </c>
      <c r="U11" s="31" t="s">
        <v>227</v>
      </c>
      <c r="V11" s="36">
        <v>5.0</v>
      </c>
      <c r="W11" s="31" t="s">
        <v>229</v>
      </c>
    </row>
    <row r="12" ht="30.0" customHeight="1">
      <c r="A12" s="31" t="s">
        <v>230</v>
      </c>
      <c r="B12" s="32">
        <v>46175.0</v>
      </c>
      <c r="C12" s="31" t="s">
        <v>18</v>
      </c>
      <c r="D12" s="31" t="s">
        <v>233</v>
      </c>
      <c r="E12" s="31" t="s">
        <v>234</v>
      </c>
      <c r="F12" s="31" t="s">
        <v>235</v>
      </c>
      <c r="G12" s="31" t="s">
        <v>236</v>
      </c>
      <c r="H12" s="31" t="s">
        <v>33</v>
      </c>
      <c r="I12" s="31" t="s">
        <v>237</v>
      </c>
      <c r="J12" s="31" t="s">
        <v>24</v>
      </c>
      <c r="K12" s="31" t="s">
        <v>68</v>
      </c>
      <c r="L12" s="31" t="s">
        <v>37</v>
      </c>
      <c r="M12" s="31" t="s">
        <v>42</v>
      </c>
      <c r="N12" s="32">
        <v>46178.0</v>
      </c>
      <c r="O12" s="32">
        <v>46180.0</v>
      </c>
      <c r="P12" s="36">
        <f t="shared" si="1"/>
        <v>5</v>
      </c>
      <c r="Q12" s="36">
        <f t="shared" si="2"/>
        <v>5</v>
      </c>
      <c r="R12" s="31" t="str">
        <f t="shared" si="3"/>
        <v>Resolved</v>
      </c>
      <c r="S12" s="31" t="s">
        <v>240</v>
      </c>
      <c r="T12" s="31" t="s">
        <v>241</v>
      </c>
      <c r="U12" s="31" t="s">
        <v>243</v>
      </c>
      <c r="V12" s="36">
        <v>3.0</v>
      </c>
      <c r="W12" s="31" t="s">
        <v>244</v>
      </c>
    </row>
    <row r="13" ht="30.0" customHeight="1">
      <c r="A13" s="31" t="s">
        <v>245</v>
      </c>
      <c r="B13" s="32">
        <v>46193.0</v>
      </c>
      <c r="C13" s="31" t="s">
        <v>66</v>
      </c>
      <c r="D13" s="31" t="s">
        <v>247</v>
      </c>
      <c r="E13" s="31" t="s">
        <v>248</v>
      </c>
      <c r="F13" s="31" t="s">
        <v>249</v>
      </c>
      <c r="G13" s="31" t="s">
        <v>250</v>
      </c>
      <c r="H13" s="31" t="s">
        <v>14</v>
      </c>
      <c r="I13" s="31" t="s">
        <v>253</v>
      </c>
      <c r="J13" s="31" t="s">
        <v>41</v>
      </c>
      <c r="K13" s="31" t="s">
        <v>29</v>
      </c>
      <c r="L13" s="31" t="s">
        <v>28</v>
      </c>
      <c r="M13" s="31" t="s">
        <v>35</v>
      </c>
      <c r="N13" s="32">
        <v>46194.0</v>
      </c>
      <c r="O13" s="32"/>
      <c r="P13" s="36" t="str">
        <f t="shared" si="1"/>
        <v/>
      </c>
      <c r="Q13" s="36">
        <f t="shared" si="2"/>
        <v>73</v>
      </c>
      <c r="R13" s="31" t="str">
        <f t="shared" si="3"/>
        <v>Overdue</v>
      </c>
      <c r="S13" s="31" t="s">
        <v>256</v>
      </c>
      <c r="T13" s="31" t="s">
        <v>258</v>
      </c>
      <c r="U13" s="31"/>
      <c r="V13" s="36"/>
      <c r="W13" s="31" t="s">
        <v>259</v>
      </c>
    </row>
    <row r="14" ht="30.0" customHeight="1">
      <c r="A14" s="31" t="s">
        <v>261</v>
      </c>
      <c r="B14" s="32">
        <v>46208.0</v>
      </c>
      <c r="C14" s="31" t="s">
        <v>26</v>
      </c>
      <c r="D14" s="31" t="s">
        <v>262</v>
      </c>
      <c r="E14" s="31" t="s">
        <v>263</v>
      </c>
      <c r="F14" s="31" t="s">
        <v>264</v>
      </c>
      <c r="G14" s="31" t="s">
        <v>266</v>
      </c>
      <c r="H14" s="31" t="s">
        <v>51</v>
      </c>
      <c r="I14" s="31" t="s">
        <v>267</v>
      </c>
      <c r="J14" s="31" t="s">
        <v>34</v>
      </c>
      <c r="K14" s="31" t="s">
        <v>57</v>
      </c>
      <c r="L14" s="31" t="s">
        <v>75</v>
      </c>
      <c r="M14" s="31" t="s">
        <v>52</v>
      </c>
      <c r="N14" s="32">
        <v>46210.0</v>
      </c>
      <c r="O14" s="32">
        <v>46209.0</v>
      </c>
      <c r="P14" s="36">
        <f t="shared" si="1"/>
        <v>1</v>
      </c>
      <c r="Q14" s="36">
        <f t="shared" si="2"/>
        <v>1</v>
      </c>
      <c r="R14" s="31" t="str">
        <f t="shared" si="3"/>
        <v>Closed</v>
      </c>
      <c r="S14" s="31" t="s">
        <v>268</v>
      </c>
      <c r="T14" s="31" t="s">
        <v>269</v>
      </c>
      <c r="U14" s="31" t="s">
        <v>270</v>
      </c>
      <c r="V14" s="36">
        <v>4.0</v>
      </c>
      <c r="W14" s="31" t="s">
        <v>271</v>
      </c>
    </row>
    <row r="15" ht="30.0" customHeight="1">
      <c r="A15" s="31" t="s">
        <v>272</v>
      </c>
      <c r="B15" s="32">
        <v>46220.0</v>
      </c>
      <c r="C15" s="31" t="s">
        <v>54</v>
      </c>
      <c r="D15" s="31" t="s">
        <v>273</v>
      </c>
      <c r="E15" s="31" t="s">
        <v>274</v>
      </c>
      <c r="F15" s="31" t="s">
        <v>275</v>
      </c>
      <c r="G15" s="31" t="s">
        <v>276</v>
      </c>
      <c r="H15" s="31" t="s">
        <v>40</v>
      </c>
      <c r="I15" s="31" t="s">
        <v>277</v>
      </c>
      <c r="J15" s="31" t="s">
        <v>34</v>
      </c>
      <c r="K15" s="31" t="s">
        <v>21</v>
      </c>
      <c r="L15" s="31" t="s">
        <v>67</v>
      </c>
      <c r="M15" s="31" t="s">
        <v>42</v>
      </c>
      <c r="N15" s="32">
        <v>46221.0</v>
      </c>
      <c r="O15" s="32">
        <v>46221.0</v>
      </c>
      <c r="P15" s="36">
        <f t="shared" si="1"/>
        <v>1</v>
      </c>
      <c r="Q15" s="36">
        <f t="shared" si="2"/>
        <v>1</v>
      </c>
      <c r="R15" s="31" t="str">
        <f t="shared" si="3"/>
        <v>Resolved</v>
      </c>
      <c r="S15" s="31" t="s">
        <v>278</v>
      </c>
      <c r="T15" s="31" t="s">
        <v>279</v>
      </c>
      <c r="U15" s="31" t="s">
        <v>280</v>
      </c>
      <c r="V15" s="36">
        <v>5.0</v>
      </c>
      <c r="W15" s="31" t="s">
        <v>281</v>
      </c>
    </row>
    <row r="16" ht="30.0" customHeight="1">
      <c r="A16" s="31" t="s">
        <v>282</v>
      </c>
      <c r="B16" s="32">
        <v>46235.0</v>
      </c>
      <c r="C16" s="31" t="s">
        <v>18</v>
      </c>
      <c r="D16" s="31" t="s">
        <v>283</v>
      </c>
      <c r="E16" s="31" t="s">
        <v>284</v>
      </c>
      <c r="F16" s="31" t="s">
        <v>285</v>
      </c>
      <c r="G16" s="31" t="s">
        <v>286</v>
      </c>
      <c r="H16" s="31" t="s">
        <v>14</v>
      </c>
      <c r="I16" s="31" t="s">
        <v>287</v>
      </c>
      <c r="J16" s="31" t="s">
        <v>24</v>
      </c>
      <c r="K16" s="31" t="s">
        <v>29</v>
      </c>
      <c r="L16" s="31" t="s">
        <v>28</v>
      </c>
      <c r="M16" s="31" t="s">
        <v>25</v>
      </c>
      <c r="N16" s="32">
        <v>46239.0</v>
      </c>
      <c r="O16" s="32"/>
      <c r="P16" s="36" t="str">
        <f t="shared" si="1"/>
        <v/>
      </c>
      <c r="Q16" s="36">
        <f t="shared" si="2"/>
        <v>31</v>
      </c>
      <c r="R16" s="31" t="str">
        <f t="shared" si="3"/>
        <v>Overdue</v>
      </c>
      <c r="S16" s="31" t="s">
        <v>288</v>
      </c>
      <c r="T16" s="31" t="s">
        <v>289</v>
      </c>
      <c r="U16" s="31"/>
      <c r="V16" s="36"/>
      <c r="W16" s="31" t="s">
        <v>290</v>
      </c>
    </row>
    <row r="17" ht="30.0" customHeight="1">
      <c r="A17" s="31" t="s">
        <v>291</v>
      </c>
      <c r="B17" s="32">
        <v>46242.0</v>
      </c>
      <c r="C17" s="31" t="s">
        <v>45</v>
      </c>
      <c r="D17" s="31" t="s">
        <v>292</v>
      </c>
      <c r="E17" s="31" t="s">
        <v>293</v>
      </c>
      <c r="F17" s="31" t="s">
        <v>294</v>
      </c>
      <c r="G17" s="31" t="s">
        <v>295</v>
      </c>
      <c r="H17" s="31" t="s">
        <v>23</v>
      </c>
      <c r="I17" s="31" t="s">
        <v>296</v>
      </c>
      <c r="J17" s="31" t="s">
        <v>34</v>
      </c>
      <c r="K17" s="31" t="s">
        <v>48</v>
      </c>
      <c r="L17" s="31" t="s">
        <v>46</v>
      </c>
      <c r="M17" s="31" t="s">
        <v>17</v>
      </c>
      <c r="N17" s="32">
        <v>46244.0</v>
      </c>
      <c r="O17" s="32"/>
      <c r="P17" s="36" t="str">
        <f t="shared" si="1"/>
        <v/>
      </c>
      <c r="Q17" s="36">
        <f t="shared" si="2"/>
        <v>24</v>
      </c>
      <c r="R17" s="31" t="str">
        <f t="shared" si="3"/>
        <v>Overdue</v>
      </c>
      <c r="S17" s="31" t="s">
        <v>297</v>
      </c>
      <c r="T17" s="31"/>
      <c r="U17" s="31"/>
      <c r="V17" s="36"/>
      <c r="W17" s="31" t="s">
        <v>299</v>
      </c>
    </row>
    <row r="18" ht="30.0" customHeight="1">
      <c r="A18" s="31" t="s">
        <v>300</v>
      </c>
      <c r="B18" s="32">
        <v>46253.0</v>
      </c>
      <c r="C18" s="31" t="s">
        <v>26</v>
      </c>
      <c r="D18" s="31" t="s">
        <v>302</v>
      </c>
      <c r="E18" s="31" t="s">
        <v>303</v>
      </c>
      <c r="F18" s="31" t="s">
        <v>304</v>
      </c>
      <c r="G18" s="31" t="s">
        <v>305</v>
      </c>
      <c r="H18" s="31" t="s">
        <v>33</v>
      </c>
      <c r="I18" s="31" t="s">
        <v>306</v>
      </c>
      <c r="J18" s="31" t="s">
        <v>41</v>
      </c>
      <c r="K18" s="31" t="s">
        <v>68</v>
      </c>
      <c r="L18" s="31" t="s">
        <v>37</v>
      </c>
      <c r="M18" s="31" t="s">
        <v>35</v>
      </c>
      <c r="N18" s="32">
        <v>46254.0</v>
      </c>
      <c r="O18" s="32"/>
      <c r="P18" s="36" t="str">
        <f t="shared" si="1"/>
        <v/>
      </c>
      <c r="Q18" s="36">
        <f t="shared" si="2"/>
        <v>13</v>
      </c>
      <c r="R18" s="31" t="str">
        <f t="shared" si="3"/>
        <v>Overdue</v>
      </c>
      <c r="S18" s="31" t="s">
        <v>309</v>
      </c>
      <c r="T18" s="31" t="s">
        <v>310</v>
      </c>
      <c r="U18" s="31"/>
      <c r="V18" s="36"/>
      <c r="W18" s="31" t="s">
        <v>312</v>
      </c>
    </row>
    <row r="19" ht="30.0" customHeight="1">
      <c r="A19" s="39"/>
      <c r="B19" s="40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40"/>
      <c r="P19" s="41" t="str">
        <f t="shared" si="1"/>
        <v/>
      </c>
      <c r="Q19" s="41" t="str">
        <f t="shared" si="2"/>
        <v/>
      </c>
      <c r="R19" s="39" t="str">
        <f t="shared" si="3"/>
        <v/>
      </c>
      <c r="S19" s="39"/>
      <c r="T19" s="39"/>
      <c r="U19" s="39"/>
      <c r="V19" s="41"/>
      <c r="W19" s="39"/>
    </row>
    <row r="20" ht="30.0" customHeight="1">
      <c r="A20" s="39"/>
      <c r="B20" s="40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0"/>
      <c r="O20" s="40"/>
      <c r="P20" s="41" t="str">
        <f t="shared" si="1"/>
        <v/>
      </c>
      <c r="Q20" s="41" t="str">
        <f t="shared" si="2"/>
        <v/>
      </c>
      <c r="R20" s="39" t="str">
        <f t="shared" si="3"/>
        <v/>
      </c>
      <c r="S20" s="39"/>
      <c r="T20" s="39"/>
      <c r="U20" s="39"/>
      <c r="V20" s="41"/>
      <c r="W20" s="39"/>
    </row>
    <row r="21" ht="30.0" customHeight="1">
      <c r="A21" s="39"/>
      <c r="B21" s="40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0"/>
      <c r="O21" s="40"/>
      <c r="P21" s="41" t="str">
        <f t="shared" si="1"/>
        <v/>
      </c>
      <c r="Q21" s="41" t="str">
        <f t="shared" si="2"/>
        <v/>
      </c>
      <c r="R21" s="39" t="str">
        <f t="shared" si="3"/>
        <v/>
      </c>
      <c r="S21" s="39"/>
      <c r="T21" s="39"/>
      <c r="U21" s="39"/>
      <c r="V21" s="41"/>
      <c r="W21" s="39"/>
    </row>
    <row r="22" ht="30.0" customHeight="1">
      <c r="A22" s="39"/>
      <c r="B22" s="40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40"/>
      <c r="P22" s="41" t="str">
        <f t="shared" si="1"/>
        <v/>
      </c>
      <c r="Q22" s="41" t="str">
        <f t="shared" si="2"/>
        <v/>
      </c>
      <c r="R22" s="39" t="str">
        <f t="shared" si="3"/>
        <v/>
      </c>
      <c r="S22" s="39"/>
      <c r="T22" s="39"/>
      <c r="U22" s="39"/>
      <c r="V22" s="41"/>
      <c r="W22" s="39"/>
    </row>
    <row r="23" ht="30.0" customHeight="1">
      <c r="A23" s="39"/>
      <c r="B23" s="40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40"/>
      <c r="P23" s="41" t="str">
        <f t="shared" si="1"/>
        <v/>
      </c>
      <c r="Q23" s="41" t="str">
        <f t="shared" si="2"/>
        <v/>
      </c>
      <c r="R23" s="39" t="str">
        <f t="shared" si="3"/>
        <v/>
      </c>
      <c r="S23" s="39"/>
      <c r="T23" s="39"/>
      <c r="U23" s="39"/>
      <c r="V23" s="41"/>
      <c r="W23" s="39"/>
    </row>
    <row r="24" ht="30.0" customHeight="1">
      <c r="A24" s="39"/>
      <c r="B24" s="40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40"/>
      <c r="P24" s="41" t="str">
        <f t="shared" si="1"/>
        <v/>
      </c>
      <c r="Q24" s="41" t="str">
        <f t="shared" si="2"/>
        <v/>
      </c>
      <c r="R24" s="39" t="str">
        <f t="shared" si="3"/>
        <v/>
      </c>
      <c r="S24" s="39"/>
      <c r="T24" s="39"/>
      <c r="U24" s="39"/>
      <c r="V24" s="41"/>
      <c r="W24" s="39"/>
    </row>
    <row r="25" ht="30.0" customHeight="1">
      <c r="A25" s="39"/>
      <c r="B25" s="40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40"/>
      <c r="P25" s="41" t="str">
        <f t="shared" si="1"/>
        <v/>
      </c>
      <c r="Q25" s="41" t="str">
        <f t="shared" si="2"/>
        <v/>
      </c>
      <c r="R25" s="39" t="str">
        <f t="shared" si="3"/>
        <v/>
      </c>
      <c r="S25" s="39"/>
      <c r="T25" s="39"/>
      <c r="U25" s="39"/>
      <c r="V25" s="41"/>
      <c r="W25" s="39"/>
    </row>
    <row r="26" ht="30.0" customHeight="1">
      <c r="A26" s="39"/>
      <c r="B26" s="40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0"/>
      <c r="O26" s="40"/>
      <c r="P26" s="41" t="str">
        <f t="shared" si="1"/>
        <v/>
      </c>
      <c r="Q26" s="41" t="str">
        <f t="shared" si="2"/>
        <v/>
      </c>
      <c r="R26" s="39" t="str">
        <f t="shared" si="3"/>
        <v/>
      </c>
      <c r="S26" s="39"/>
      <c r="T26" s="39"/>
      <c r="U26" s="39"/>
      <c r="V26" s="41"/>
      <c r="W26" s="39"/>
    </row>
    <row r="27" ht="30.0" customHeight="1">
      <c r="A27" s="39"/>
      <c r="B27" s="40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0"/>
      <c r="O27" s="40"/>
      <c r="P27" s="41" t="str">
        <f t="shared" si="1"/>
        <v/>
      </c>
      <c r="Q27" s="41" t="str">
        <f t="shared" si="2"/>
        <v/>
      </c>
      <c r="R27" s="39" t="str">
        <f t="shared" si="3"/>
        <v/>
      </c>
      <c r="S27" s="39"/>
      <c r="T27" s="39"/>
      <c r="U27" s="39"/>
      <c r="V27" s="41"/>
      <c r="W27" s="39"/>
    </row>
    <row r="28" ht="30.0" customHeight="1">
      <c r="A28" s="39"/>
      <c r="B28" s="40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0"/>
      <c r="O28" s="40"/>
      <c r="P28" s="41" t="str">
        <f t="shared" si="1"/>
        <v/>
      </c>
      <c r="Q28" s="41" t="str">
        <f t="shared" si="2"/>
        <v/>
      </c>
      <c r="R28" s="39" t="str">
        <f t="shared" si="3"/>
        <v/>
      </c>
      <c r="S28" s="39"/>
      <c r="T28" s="39"/>
      <c r="U28" s="39"/>
      <c r="V28" s="41"/>
      <c r="W28" s="39"/>
    </row>
    <row r="29" ht="30.0" customHeight="1">
      <c r="A29" s="39"/>
      <c r="B29" s="40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40"/>
      <c r="P29" s="41" t="str">
        <f t="shared" si="1"/>
        <v/>
      </c>
      <c r="Q29" s="41" t="str">
        <f t="shared" si="2"/>
        <v/>
      </c>
      <c r="R29" s="39" t="str">
        <f t="shared" si="3"/>
        <v/>
      </c>
      <c r="S29" s="39"/>
      <c r="T29" s="39"/>
      <c r="U29" s="39"/>
      <c r="V29" s="41"/>
      <c r="W29" s="39"/>
    </row>
    <row r="30" ht="30.0" customHeight="1">
      <c r="A30" s="39"/>
      <c r="B30" s="40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40"/>
      <c r="P30" s="41" t="str">
        <f t="shared" si="1"/>
        <v/>
      </c>
      <c r="Q30" s="41" t="str">
        <f t="shared" si="2"/>
        <v/>
      </c>
      <c r="R30" s="39" t="str">
        <f t="shared" si="3"/>
        <v/>
      </c>
      <c r="S30" s="39"/>
      <c r="T30" s="39"/>
      <c r="U30" s="39"/>
      <c r="V30" s="41"/>
      <c r="W30" s="39"/>
    </row>
    <row r="31" ht="30.0" customHeight="1">
      <c r="A31" s="39"/>
      <c r="B31" s="40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0"/>
      <c r="O31" s="40"/>
      <c r="P31" s="41" t="str">
        <f t="shared" si="1"/>
        <v/>
      </c>
      <c r="Q31" s="41" t="str">
        <f t="shared" si="2"/>
        <v/>
      </c>
      <c r="R31" s="39" t="str">
        <f t="shared" si="3"/>
        <v/>
      </c>
      <c r="S31" s="39"/>
      <c r="T31" s="39"/>
      <c r="U31" s="39"/>
      <c r="V31" s="41"/>
      <c r="W31" s="39"/>
    </row>
    <row r="32" ht="30.0" customHeight="1">
      <c r="A32" s="39"/>
      <c r="B32" s="40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0"/>
      <c r="O32" s="40"/>
      <c r="P32" s="41" t="str">
        <f t="shared" si="1"/>
        <v/>
      </c>
      <c r="Q32" s="41" t="str">
        <f t="shared" si="2"/>
        <v/>
      </c>
      <c r="R32" s="39" t="str">
        <f t="shared" si="3"/>
        <v/>
      </c>
      <c r="S32" s="39"/>
      <c r="T32" s="39"/>
      <c r="U32" s="39"/>
      <c r="V32" s="41"/>
      <c r="W32" s="39"/>
    </row>
    <row r="33" ht="30.0" customHeight="1">
      <c r="A33" s="39"/>
      <c r="B33" s="40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40"/>
      <c r="O33" s="40"/>
      <c r="P33" s="41" t="str">
        <f t="shared" si="1"/>
        <v/>
      </c>
      <c r="Q33" s="41" t="str">
        <f t="shared" si="2"/>
        <v/>
      </c>
      <c r="R33" s="39" t="str">
        <f t="shared" si="3"/>
        <v/>
      </c>
      <c r="S33" s="39"/>
      <c r="T33" s="39"/>
      <c r="U33" s="39"/>
      <c r="V33" s="41"/>
      <c r="W33" s="39"/>
    </row>
    <row r="34" ht="30.0" customHeight="1">
      <c r="A34" s="39"/>
      <c r="B34" s="40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0"/>
      <c r="O34" s="40"/>
      <c r="P34" s="41" t="str">
        <f t="shared" si="1"/>
        <v/>
      </c>
      <c r="Q34" s="41" t="str">
        <f t="shared" si="2"/>
        <v/>
      </c>
      <c r="R34" s="39" t="str">
        <f t="shared" si="3"/>
        <v/>
      </c>
      <c r="S34" s="39"/>
      <c r="T34" s="39"/>
      <c r="U34" s="39"/>
      <c r="V34" s="41"/>
      <c r="W34" s="39"/>
    </row>
    <row r="35" ht="30.0" customHeight="1">
      <c r="A35" s="39"/>
      <c r="B35" s="40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40"/>
      <c r="O35" s="40"/>
      <c r="P35" s="41" t="str">
        <f t="shared" si="1"/>
        <v/>
      </c>
      <c r="Q35" s="41" t="str">
        <f t="shared" si="2"/>
        <v/>
      </c>
      <c r="R35" s="39" t="str">
        <f t="shared" si="3"/>
        <v/>
      </c>
      <c r="S35" s="39"/>
      <c r="T35" s="39"/>
      <c r="U35" s="39"/>
      <c r="V35" s="41"/>
      <c r="W35" s="39"/>
    </row>
    <row r="36" ht="30.0" customHeight="1">
      <c r="A36" s="39"/>
      <c r="B36" s="40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0"/>
      <c r="O36" s="40"/>
      <c r="P36" s="41" t="str">
        <f t="shared" si="1"/>
        <v/>
      </c>
      <c r="Q36" s="41" t="str">
        <f t="shared" si="2"/>
        <v/>
      </c>
      <c r="R36" s="39" t="str">
        <f t="shared" si="3"/>
        <v/>
      </c>
      <c r="S36" s="39"/>
      <c r="T36" s="39"/>
      <c r="U36" s="39"/>
      <c r="V36" s="41"/>
      <c r="W36" s="39"/>
    </row>
    <row r="37" ht="30.0" customHeight="1">
      <c r="A37" s="39"/>
      <c r="B37" s="40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0"/>
      <c r="O37" s="40"/>
      <c r="P37" s="41" t="str">
        <f t="shared" si="1"/>
        <v/>
      </c>
      <c r="Q37" s="41" t="str">
        <f t="shared" si="2"/>
        <v/>
      </c>
      <c r="R37" s="39" t="str">
        <f t="shared" si="3"/>
        <v/>
      </c>
      <c r="S37" s="39"/>
      <c r="T37" s="39"/>
      <c r="U37" s="39"/>
      <c r="V37" s="41"/>
      <c r="W37" s="39"/>
    </row>
    <row r="38" ht="30.0" customHeight="1">
      <c r="A38" s="39"/>
      <c r="B38" s="40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40"/>
      <c r="O38" s="40"/>
      <c r="P38" s="41" t="str">
        <f t="shared" si="1"/>
        <v/>
      </c>
      <c r="Q38" s="41" t="str">
        <f t="shared" si="2"/>
        <v/>
      </c>
      <c r="R38" s="39" t="str">
        <f t="shared" si="3"/>
        <v/>
      </c>
      <c r="S38" s="39"/>
      <c r="T38" s="39"/>
      <c r="U38" s="39"/>
      <c r="V38" s="41"/>
      <c r="W38" s="39"/>
    </row>
    <row r="39" ht="30.0" customHeight="1">
      <c r="A39" s="39"/>
      <c r="B39" s="40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40"/>
      <c r="O39" s="40"/>
      <c r="P39" s="41" t="str">
        <f t="shared" si="1"/>
        <v/>
      </c>
      <c r="Q39" s="41" t="str">
        <f t="shared" si="2"/>
        <v/>
      </c>
      <c r="R39" s="39" t="str">
        <f t="shared" si="3"/>
        <v/>
      </c>
      <c r="S39" s="39"/>
      <c r="T39" s="39"/>
      <c r="U39" s="39"/>
      <c r="V39" s="41"/>
      <c r="W39" s="39"/>
    </row>
    <row r="40" ht="30.0" customHeight="1">
      <c r="A40" s="39"/>
      <c r="B40" s="40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40"/>
      <c r="O40" s="40"/>
      <c r="P40" s="41" t="str">
        <f t="shared" si="1"/>
        <v/>
      </c>
      <c r="Q40" s="41" t="str">
        <f t="shared" si="2"/>
        <v/>
      </c>
      <c r="R40" s="39" t="str">
        <f t="shared" si="3"/>
        <v/>
      </c>
      <c r="S40" s="39"/>
      <c r="T40" s="39"/>
      <c r="U40" s="39"/>
      <c r="V40" s="41"/>
      <c r="W40" s="39"/>
    </row>
    <row r="41" ht="30.0" customHeight="1">
      <c r="A41" s="39"/>
      <c r="B41" s="40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40"/>
      <c r="O41" s="40"/>
      <c r="P41" s="41" t="str">
        <f t="shared" si="1"/>
        <v/>
      </c>
      <c r="Q41" s="41" t="str">
        <f t="shared" si="2"/>
        <v/>
      </c>
      <c r="R41" s="39" t="str">
        <f t="shared" si="3"/>
        <v/>
      </c>
      <c r="S41" s="39"/>
      <c r="T41" s="39"/>
      <c r="U41" s="39"/>
      <c r="V41" s="41"/>
      <c r="W41" s="39"/>
    </row>
    <row r="42" ht="30.0" customHeight="1">
      <c r="A42" s="39"/>
      <c r="B42" s="40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40"/>
      <c r="O42" s="40"/>
      <c r="P42" s="41" t="str">
        <f t="shared" si="1"/>
        <v/>
      </c>
      <c r="Q42" s="41" t="str">
        <f t="shared" si="2"/>
        <v/>
      </c>
      <c r="R42" s="39" t="str">
        <f t="shared" si="3"/>
        <v/>
      </c>
      <c r="S42" s="39"/>
      <c r="T42" s="39"/>
      <c r="U42" s="39"/>
      <c r="V42" s="41"/>
      <c r="W42" s="39"/>
    </row>
    <row r="43" ht="30.0" customHeight="1">
      <c r="A43" s="39"/>
      <c r="B43" s="40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40"/>
      <c r="O43" s="40"/>
      <c r="P43" s="41" t="str">
        <f t="shared" si="1"/>
        <v/>
      </c>
      <c r="Q43" s="41" t="str">
        <f t="shared" si="2"/>
        <v/>
      </c>
      <c r="R43" s="39" t="str">
        <f t="shared" si="3"/>
        <v/>
      </c>
      <c r="S43" s="39"/>
      <c r="T43" s="39"/>
      <c r="U43" s="39"/>
      <c r="V43" s="41"/>
      <c r="W43" s="39"/>
    </row>
    <row r="44" ht="30.0" customHeight="1">
      <c r="A44" s="39"/>
      <c r="B44" s="40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40"/>
      <c r="O44" s="40"/>
      <c r="P44" s="41" t="str">
        <f t="shared" si="1"/>
        <v/>
      </c>
      <c r="Q44" s="41" t="str">
        <f t="shared" si="2"/>
        <v/>
      </c>
      <c r="R44" s="39" t="str">
        <f t="shared" si="3"/>
        <v/>
      </c>
      <c r="S44" s="39"/>
      <c r="T44" s="39"/>
      <c r="U44" s="39"/>
      <c r="V44" s="41"/>
      <c r="W44" s="39"/>
    </row>
    <row r="45" ht="30.0" customHeight="1">
      <c r="A45" s="39"/>
      <c r="B45" s="40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40"/>
      <c r="O45" s="40"/>
      <c r="P45" s="41" t="str">
        <f t="shared" si="1"/>
        <v/>
      </c>
      <c r="Q45" s="41" t="str">
        <f t="shared" si="2"/>
        <v/>
      </c>
      <c r="R45" s="39" t="str">
        <f t="shared" si="3"/>
        <v/>
      </c>
      <c r="S45" s="39"/>
      <c r="T45" s="39"/>
      <c r="U45" s="39"/>
      <c r="V45" s="41"/>
      <c r="W45" s="39"/>
    </row>
    <row r="46" ht="30.0" customHeight="1">
      <c r="A46" s="39"/>
      <c r="B46" s="40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40"/>
      <c r="O46" s="40"/>
      <c r="P46" s="41" t="str">
        <f t="shared" si="1"/>
        <v/>
      </c>
      <c r="Q46" s="41" t="str">
        <f t="shared" si="2"/>
        <v/>
      </c>
      <c r="R46" s="39" t="str">
        <f t="shared" si="3"/>
        <v/>
      </c>
      <c r="S46" s="39"/>
      <c r="T46" s="39"/>
      <c r="U46" s="39"/>
      <c r="V46" s="41"/>
      <c r="W46" s="39"/>
    </row>
    <row r="47" ht="30.0" customHeight="1">
      <c r="A47" s="39"/>
      <c r="B47" s="40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40"/>
      <c r="O47" s="40"/>
      <c r="P47" s="41" t="str">
        <f t="shared" si="1"/>
        <v/>
      </c>
      <c r="Q47" s="41" t="str">
        <f t="shared" si="2"/>
        <v/>
      </c>
      <c r="R47" s="39" t="str">
        <f t="shared" si="3"/>
        <v/>
      </c>
      <c r="S47" s="39"/>
      <c r="T47" s="39"/>
      <c r="U47" s="39"/>
      <c r="V47" s="41"/>
      <c r="W47" s="39"/>
    </row>
    <row r="48" ht="30.0" customHeight="1">
      <c r="A48" s="39"/>
      <c r="B48" s="40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40"/>
      <c r="O48" s="40"/>
      <c r="P48" s="41" t="str">
        <f t="shared" si="1"/>
        <v/>
      </c>
      <c r="Q48" s="41" t="str">
        <f t="shared" si="2"/>
        <v/>
      </c>
      <c r="R48" s="39" t="str">
        <f t="shared" si="3"/>
        <v/>
      </c>
      <c r="S48" s="39"/>
      <c r="T48" s="39"/>
      <c r="U48" s="39"/>
      <c r="V48" s="41"/>
      <c r="W48" s="39"/>
    </row>
    <row r="49" ht="30.0" customHeight="1">
      <c r="A49" s="39"/>
      <c r="B49" s="40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40"/>
      <c r="O49" s="40"/>
      <c r="P49" s="41" t="str">
        <f t="shared" si="1"/>
        <v/>
      </c>
      <c r="Q49" s="41" t="str">
        <f t="shared" si="2"/>
        <v/>
      </c>
      <c r="R49" s="39" t="str">
        <f t="shared" si="3"/>
        <v/>
      </c>
      <c r="S49" s="39"/>
      <c r="T49" s="39"/>
      <c r="U49" s="39"/>
      <c r="V49" s="41"/>
      <c r="W49" s="39"/>
    </row>
    <row r="50" ht="30.0" customHeight="1">
      <c r="A50" s="39"/>
      <c r="B50" s="40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40"/>
      <c r="O50" s="40"/>
      <c r="P50" s="41" t="str">
        <f t="shared" si="1"/>
        <v/>
      </c>
      <c r="Q50" s="41" t="str">
        <f t="shared" si="2"/>
        <v/>
      </c>
      <c r="R50" s="39" t="str">
        <f t="shared" si="3"/>
        <v/>
      </c>
      <c r="S50" s="39"/>
      <c r="T50" s="39"/>
      <c r="U50" s="39"/>
      <c r="V50" s="41"/>
      <c r="W50" s="39"/>
    </row>
    <row r="51" ht="30.0" customHeight="1">
      <c r="A51" s="39"/>
      <c r="B51" s="40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40"/>
      <c r="O51" s="40"/>
      <c r="P51" s="41" t="str">
        <f t="shared" si="1"/>
        <v/>
      </c>
      <c r="Q51" s="41" t="str">
        <f t="shared" si="2"/>
        <v/>
      </c>
      <c r="R51" s="39" t="str">
        <f t="shared" si="3"/>
        <v/>
      </c>
      <c r="S51" s="39"/>
      <c r="T51" s="39"/>
      <c r="U51" s="39"/>
      <c r="V51" s="41"/>
      <c r="W51" s="39"/>
    </row>
    <row r="52" ht="30.0" customHeight="1">
      <c r="A52" s="39"/>
      <c r="B52" s="40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40"/>
      <c r="O52" s="40"/>
      <c r="P52" s="41" t="str">
        <f t="shared" si="1"/>
        <v/>
      </c>
      <c r="Q52" s="41" t="str">
        <f t="shared" si="2"/>
        <v/>
      </c>
      <c r="R52" s="39" t="str">
        <f t="shared" si="3"/>
        <v/>
      </c>
      <c r="S52" s="39"/>
      <c r="T52" s="39"/>
      <c r="U52" s="39"/>
      <c r="V52" s="41"/>
      <c r="W52" s="39"/>
    </row>
    <row r="53" ht="30.0" customHeight="1">
      <c r="A53" s="39"/>
      <c r="B53" s="40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40"/>
      <c r="O53" s="40"/>
      <c r="P53" s="41" t="str">
        <f t="shared" si="1"/>
        <v/>
      </c>
      <c r="Q53" s="41" t="str">
        <f t="shared" si="2"/>
        <v/>
      </c>
      <c r="R53" s="39" t="str">
        <f t="shared" si="3"/>
        <v/>
      </c>
      <c r="S53" s="39"/>
      <c r="T53" s="39"/>
      <c r="U53" s="39"/>
      <c r="V53" s="41"/>
      <c r="W53" s="39"/>
    </row>
    <row r="54" ht="30.0" customHeight="1">
      <c r="A54" s="39"/>
      <c r="B54" s="40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40"/>
      <c r="O54" s="40"/>
      <c r="P54" s="41" t="str">
        <f t="shared" si="1"/>
        <v/>
      </c>
      <c r="Q54" s="41" t="str">
        <f t="shared" si="2"/>
        <v/>
      </c>
      <c r="R54" s="39" t="str">
        <f t="shared" si="3"/>
        <v/>
      </c>
      <c r="S54" s="39"/>
      <c r="T54" s="39"/>
      <c r="U54" s="39"/>
      <c r="V54" s="41"/>
      <c r="W54" s="39"/>
    </row>
    <row r="55" ht="30.0" customHeight="1">
      <c r="A55" s="39"/>
      <c r="B55" s="40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40"/>
      <c r="O55" s="40"/>
      <c r="P55" s="41" t="str">
        <f t="shared" si="1"/>
        <v/>
      </c>
      <c r="Q55" s="41" t="str">
        <f t="shared" si="2"/>
        <v/>
      </c>
      <c r="R55" s="39" t="str">
        <f t="shared" si="3"/>
        <v/>
      </c>
      <c r="S55" s="39"/>
      <c r="T55" s="39"/>
      <c r="U55" s="39"/>
      <c r="V55" s="41"/>
      <c r="W55" s="39"/>
    </row>
    <row r="56" ht="30.0" customHeight="1">
      <c r="A56" s="39"/>
      <c r="B56" s="40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40"/>
      <c r="O56" s="40"/>
      <c r="P56" s="41" t="str">
        <f t="shared" si="1"/>
        <v/>
      </c>
      <c r="Q56" s="41" t="str">
        <f t="shared" si="2"/>
        <v/>
      </c>
      <c r="R56" s="39" t="str">
        <f t="shared" si="3"/>
        <v/>
      </c>
      <c r="S56" s="39"/>
      <c r="T56" s="39"/>
      <c r="U56" s="39"/>
      <c r="V56" s="41"/>
      <c r="W56" s="39"/>
    </row>
    <row r="57" ht="30.0" customHeight="1">
      <c r="A57" s="39"/>
      <c r="B57" s="40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40"/>
      <c r="O57" s="40"/>
      <c r="P57" s="41" t="str">
        <f t="shared" si="1"/>
        <v/>
      </c>
      <c r="Q57" s="41" t="str">
        <f t="shared" si="2"/>
        <v/>
      </c>
      <c r="R57" s="39" t="str">
        <f t="shared" si="3"/>
        <v/>
      </c>
      <c r="S57" s="39"/>
      <c r="T57" s="39"/>
      <c r="U57" s="39"/>
      <c r="V57" s="41"/>
      <c r="W57" s="39"/>
    </row>
    <row r="58" ht="30.0" customHeight="1">
      <c r="A58" s="39"/>
      <c r="B58" s="40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40"/>
      <c r="O58" s="40"/>
      <c r="P58" s="41" t="str">
        <f t="shared" si="1"/>
        <v/>
      </c>
      <c r="Q58" s="41" t="str">
        <f t="shared" si="2"/>
        <v/>
      </c>
      <c r="R58" s="39" t="str">
        <f t="shared" si="3"/>
        <v/>
      </c>
      <c r="S58" s="39"/>
      <c r="T58" s="39"/>
      <c r="U58" s="39"/>
      <c r="V58" s="41"/>
      <c r="W58" s="39"/>
    </row>
    <row r="59" ht="30.0" customHeight="1">
      <c r="A59" s="39"/>
      <c r="B59" s="40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40"/>
      <c r="O59" s="40"/>
      <c r="P59" s="41" t="str">
        <f t="shared" si="1"/>
        <v/>
      </c>
      <c r="Q59" s="41" t="str">
        <f t="shared" si="2"/>
        <v/>
      </c>
      <c r="R59" s="39" t="str">
        <f t="shared" si="3"/>
        <v/>
      </c>
      <c r="S59" s="39"/>
      <c r="T59" s="39"/>
      <c r="U59" s="39"/>
      <c r="V59" s="41"/>
      <c r="W59" s="39"/>
    </row>
    <row r="60" ht="30.0" customHeight="1">
      <c r="A60" s="39"/>
      <c r="B60" s="40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40"/>
      <c r="O60" s="40"/>
      <c r="P60" s="41" t="str">
        <f t="shared" si="1"/>
        <v/>
      </c>
      <c r="Q60" s="41" t="str">
        <f t="shared" si="2"/>
        <v/>
      </c>
      <c r="R60" s="39" t="str">
        <f t="shared" si="3"/>
        <v/>
      </c>
      <c r="S60" s="39"/>
      <c r="T60" s="39"/>
      <c r="U60" s="39"/>
      <c r="V60" s="41"/>
      <c r="W60" s="39"/>
    </row>
    <row r="61" ht="30.0" customHeight="1">
      <c r="A61" s="39"/>
      <c r="B61" s="40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40"/>
      <c r="O61" s="40"/>
      <c r="P61" s="41" t="str">
        <f t="shared" si="1"/>
        <v/>
      </c>
      <c r="Q61" s="41" t="str">
        <f t="shared" si="2"/>
        <v/>
      </c>
      <c r="R61" s="39" t="str">
        <f t="shared" si="3"/>
        <v/>
      </c>
      <c r="S61" s="39"/>
      <c r="T61" s="39"/>
      <c r="U61" s="39"/>
      <c r="V61" s="41"/>
      <c r="W61" s="39"/>
    </row>
    <row r="62" ht="30.0" customHeight="1">
      <c r="A62" s="39"/>
      <c r="B62" s="40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0"/>
      <c r="O62" s="40"/>
      <c r="P62" s="41" t="str">
        <f t="shared" si="1"/>
        <v/>
      </c>
      <c r="Q62" s="41" t="str">
        <f t="shared" si="2"/>
        <v/>
      </c>
      <c r="R62" s="39" t="str">
        <f t="shared" si="3"/>
        <v/>
      </c>
      <c r="S62" s="39"/>
      <c r="T62" s="39"/>
      <c r="U62" s="39"/>
      <c r="V62" s="41"/>
      <c r="W62" s="39"/>
    </row>
    <row r="63" ht="30.0" customHeight="1">
      <c r="A63" s="39"/>
      <c r="B63" s="40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40"/>
      <c r="O63" s="40"/>
      <c r="P63" s="41" t="str">
        <f t="shared" si="1"/>
        <v/>
      </c>
      <c r="Q63" s="41" t="str">
        <f t="shared" si="2"/>
        <v/>
      </c>
      <c r="R63" s="39" t="str">
        <f t="shared" si="3"/>
        <v/>
      </c>
      <c r="S63" s="39"/>
      <c r="T63" s="39"/>
      <c r="U63" s="39"/>
      <c r="V63" s="41"/>
      <c r="W63" s="39"/>
    </row>
    <row r="64" ht="30.0" customHeight="1">
      <c r="A64" s="39"/>
      <c r="B64" s="40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0"/>
      <c r="O64" s="40"/>
      <c r="P64" s="41" t="str">
        <f t="shared" si="1"/>
        <v/>
      </c>
      <c r="Q64" s="41" t="str">
        <f t="shared" si="2"/>
        <v/>
      </c>
      <c r="R64" s="39" t="str">
        <f t="shared" si="3"/>
        <v/>
      </c>
      <c r="S64" s="39"/>
      <c r="T64" s="39"/>
      <c r="U64" s="39"/>
      <c r="V64" s="41"/>
      <c r="W64" s="39"/>
    </row>
    <row r="65" ht="30.0" customHeight="1">
      <c r="A65" s="39"/>
      <c r="B65" s="40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40"/>
      <c r="O65" s="40"/>
      <c r="P65" s="41" t="str">
        <f t="shared" si="1"/>
        <v/>
      </c>
      <c r="Q65" s="41" t="str">
        <f t="shared" si="2"/>
        <v/>
      </c>
      <c r="R65" s="39" t="str">
        <f t="shared" si="3"/>
        <v/>
      </c>
      <c r="S65" s="39"/>
      <c r="T65" s="39"/>
      <c r="U65" s="39"/>
      <c r="V65" s="41"/>
      <c r="W65" s="39"/>
    </row>
    <row r="66" ht="30.0" customHeight="1">
      <c r="A66" s="39"/>
      <c r="B66" s="40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0"/>
      <c r="O66" s="40"/>
      <c r="P66" s="41" t="str">
        <f t="shared" si="1"/>
        <v/>
      </c>
      <c r="Q66" s="41" t="str">
        <f t="shared" si="2"/>
        <v/>
      </c>
      <c r="R66" s="39" t="str">
        <f t="shared" si="3"/>
        <v/>
      </c>
      <c r="S66" s="39"/>
      <c r="T66" s="39"/>
      <c r="U66" s="39"/>
      <c r="V66" s="41"/>
      <c r="W66" s="39"/>
    </row>
    <row r="67" ht="30.0" customHeight="1">
      <c r="A67" s="39"/>
      <c r="B67" s="40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40"/>
      <c r="O67" s="40"/>
      <c r="P67" s="41" t="str">
        <f t="shared" si="1"/>
        <v/>
      </c>
      <c r="Q67" s="41" t="str">
        <f t="shared" si="2"/>
        <v/>
      </c>
      <c r="R67" s="39" t="str">
        <f t="shared" si="3"/>
        <v/>
      </c>
      <c r="S67" s="39"/>
      <c r="T67" s="39"/>
      <c r="U67" s="39"/>
      <c r="V67" s="41"/>
      <c r="W67" s="39"/>
    </row>
    <row r="68" ht="30.0" customHeight="1">
      <c r="A68" s="39"/>
      <c r="B68" s="40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40"/>
      <c r="O68" s="40"/>
      <c r="P68" s="41" t="str">
        <f t="shared" si="1"/>
        <v/>
      </c>
      <c r="Q68" s="41" t="str">
        <f t="shared" si="2"/>
        <v/>
      </c>
      <c r="R68" s="39" t="str">
        <f t="shared" si="3"/>
        <v/>
      </c>
      <c r="S68" s="39"/>
      <c r="T68" s="39"/>
      <c r="U68" s="39"/>
      <c r="V68" s="41"/>
      <c r="W68" s="39"/>
    </row>
    <row r="69" ht="30.0" customHeight="1">
      <c r="A69" s="39"/>
      <c r="B69" s="40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40"/>
      <c r="O69" s="40"/>
      <c r="P69" s="41" t="str">
        <f t="shared" si="1"/>
        <v/>
      </c>
      <c r="Q69" s="41" t="str">
        <f t="shared" si="2"/>
        <v/>
      </c>
      <c r="R69" s="39" t="str">
        <f t="shared" si="3"/>
        <v/>
      </c>
      <c r="S69" s="39"/>
      <c r="T69" s="39"/>
      <c r="U69" s="39"/>
      <c r="V69" s="41"/>
      <c r="W69" s="39"/>
    </row>
    <row r="70" ht="30.0" customHeight="1">
      <c r="A70" s="39"/>
      <c r="B70" s="40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40"/>
      <c r="O70" s="40"/>
      <c r="P70" s="41" t="str">
        <f t="shared" si="1"/>
        <v/>
      </c>
      <c r="Q70" s="41" t="str">
        <f t="shared" si="2"/>
        <v/>
      </c>
      <c r="R70" s="39" t="str">
        <f t="shared" si="3"/>
        <v/>
      </c>
      <c r="S70" s="39"/>
      <c r="T70" s="39"/>
      <c r="U70" s="39"/>
      <c r="V70" s="41"/>
      <c r="W70" s="39"/>
    </row>
    <row r="71" ht="30.0" customHeight="1">
      <c r="A71" s="39"/>
      <c r="B71" s="40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40"/>
      <c r="O71" s="40"/>
      <c r="P71" s="41" t="str">
        <f t="shared" si="1"/>
        <v/>
      </c>
      <c r="Q71" s="41" t="str">
        <f t="shared" si="2"/>
        <v/>
      </c>
      <c r="R71" s="39" t="str">
        <f t="shared" si="3"/>
        <v/>
      </c>
      <c r="S71" s="39"/>
      <c r="T71" s="39"/>
      <c r="U71" s="39"/>
      <c r="V71" s="41"/>
      <c r="W71" s="39"/>
    </row>
    <row r="72" ht="30.0" customHeight="1">
      <c r="A72" s="39"/>
      <c r="B72" s="40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40"/>
      <c r="O72" s="40"/>
      <c r="P72" s="41" t="str">
        <f t="shared" si="1"/>
        <v/>
      </c>
      <c r="Q72" s="41" t="str">
        <f t="shared" si="2"/>
        <v/>
      </c>
      <c r="R72" s="39" t="str">
        <f t="shared" si="3"/>
        <v/>
      </c>
      <c r="S72" s="39"/>
      <c r="T72" s="39"/>
      <c r="U72" s="39"/>
      <c r="V72" s="41"/>
      <c r="W72" s="39"/>
    </row>
    <row r="73" ht="30.0" customHeight="1">
      <c r="A73" s="39"/>
      <c r="B73" s="40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40"/>
      <c r="O73" s="40"/>
      <c r="P73" s="41" t="str">
        <f t="shared" si="1"/>
        <v/>
      </c>
      <c r="Q73" s="41" t="str">
        <f t="shared" si="2"/>
        <v/>
      </c>
      <c r="R73" s="39" t="str">
        <f t="shared" si="3"/>
        <v/>
      </c>
      <c r="S73" s="39"/>
      <c r="T73" s="39"/>
      <c r="U73" s="39"/>
      <c r="V73" s="41"/>
      <c r="W73" s="39"/>
    </row>
    <row r="74" ht="30.0" customHeight="1">
      <c r="A74" s="39"/>
      <c r="B74" s="40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40"/>
      <c r="O74" s="40"/>
      <c r="P74" s="41" t="str">
        <f t="shared" si="1"/>
        <v/>
      </c>
      <c r="Q74" s="41" t="str">
        <f t="shared" si="2"/>
        <v/>
      </c>
      <c r="R74" s="39" t="str">
        <f t="shared" si="3"/>
        <v/>
      </c>
      <c r="S74" s="39"/>
      <c r="T74" s="39"/>
      <c r="U74" s="39"/>
      <c r="V74" s="41"/>
      <c r="W74" s="39"/>
    </row>
    <row r="75" ht="30.0" customHeight="1">
      <c r="A75" s="39"/>
      <c r="B75" s="40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40"/>
      <c r="O75" s="40"/>
      <c r="P75" s="41" t="str">
        <f t="shared" si="1"/>
        <v/>
      </c>
      <c r="Q75" s="41" t="str">
        <f t="shared" si="2"/>
        <v/>
      </c>
      <c r="R75" s="39" t="str">
        <f t="shared" si="3"/>
        <v/>
      </c>
      <c r="S75" s="39"/>
      <c r="T75" s="39"/>
      <c r="U75" s="39"/>
      <c r="V75" s="41"/>
      <c r="W75" s="39"/>
    </row>
    <row r="76" ht="30.0" customHeight="1">
      <c r="A76" s="39"/>
      <c r="B76" s="40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40"/>
      <c r="O76" s="40"/>
      <c r="P76" s="41" t="str">
        <f t="shared" si="1"/>
        <v/>
      </c>
      <c r="Q76" s="41" t="str">
        <f t="shared" si="2"/>
        <v/>
      </c>
      <c r="R76" s="39" t="str">
        <f t="shared" si="3"/>
        <v/>
      </c>
      <c r="S76" s="39"/>
      <c r="T76" s="39"/>
      <c r="U76" s="39"/>
      <c r="V76" s="41"/>
      <c r="W76" s="39"/>
    </row>
    <row r="77" ht="30.0" customHeight="1">
      <c r="A77" s="39"/>
      <c r="B77" s="40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40"/>
      <c r="O77" s="40"/>
      <c r="P77" s="41" t="str">
        <f t="shared" si="1"/>
        <v/>
      </c>
      <c r="Q77" s="41" t="str">
        <f t="shared" si="2"/>
        <v/>
      </c>
      <c r="R77" s="39" t="str">
        <f t="shared" si="3"/>
        <v/>
      </c>
      <c r="S77" s="39"/>
      <c r="T77" s="39"/>
      <c r="U77" s="39"/>
      <c r="V77" s="41"/>
      <c r="W77" s="39"/>
    </row>
    <row r="78" ht="30.0" customHeight="1">
      <c r="A78" s="39"/>
      <c r="B78" s="40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40"/>
      <c r="O78" s="40"/>
      <c r="P78" s="41" t="str">
        <f t="shared" si="1"/>
        <v/>
      </c>
      <c r="Q78" s="41" t="str">
        <f t="shared" si="2"/>
        <v/>
      </c>
      <c r="R78" s="39" t="str">
        <f t="shared" si="3"/>
        <v/>
      </c>
      <c r="S78" s="39"/>
      <c r="T78" s="39"/>
      <c r="U78" s="39"/>
      <c r="V78" s="41"/>
      <c r="W78" s="39"/>
    </row>
    <row r="79" ht="30.0" customHeight="1">
      <c r="A79" s="39"/>
      <c r="B79" s="40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0"/>
      <c r="O79" s="40"/>
      <c r="P79" s="41" t="str">
        <f t="shared" si="1"/>
        <v/>
      </c>
      <c r="Q79" s="41" t="str">
        <f t="shared" si="2"/>
        <v/>
      </c>
      <c r="R79" s="39" t="str">
        <f t="shared" si="3"/>
        <v/>
      </c>
      <c r="S79" s="39"/>
      <c r="T79" s="39"/>
      <c r="U79" s="39"/>
      <c r="V79" s="41"/>
      <c r="W79" s="39"/>
    </row>
    <row r="80" ht="30.0" customHeight="1">
      <c r="A80" s="39"/>
      <c r="B80" s="40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0"/>
      <c r="O80" s="40"/>
      <c r="P80" s="41" t="str">
        <f t="shared" si="1"/>
        <v/>
      </c>
      <c r="Q80" s="41" t="str">
        <f t="shared" si="2"/>
        <v/>
      </c>
      <c r="R80" s="39" t="str">
        <f t="shared" si="3"/>
        <v/>
      </c>
      <c r="S80" s="39"/>
      <c r="T80" s="39"/>
      <c r="U80" s="39"/>
      <c r="V80" s="41"/>
      <c r="W80" s="39"/>
    </row>
    <row r="81" ht="30.0" customHeight="1">
      <c r="A81" s="39"/>
      <c r="B81" s="40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40"/>
      <c r="O81" s="40"/>
      <c r="P81" s="41" t="str">
        <f t="shared" si="1"/>
        <v/>
      </c>
      <c r="Q81" s="41" t="str">
        <f t="shared" si="2"/>
        <v/>
      </c>
      <c r="R81" s="39" t="str">
        <f t="shared" si="3"/>
        <v/>
      </c>
      <c r="S81" s="39"/>
      <c r="T81" s="39"/>
      <c r="U81" s="39"/>
      <c r="V81" s="41"/>
      <c r="W81" s="39"/>
    </row>
    <row r="82" ht="30.0" customHeight="1">
      <c r="A82" s="39"/>
      <c r="B82" s="40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40"/>
      <c r="O82" s="40"/>
      <c r="P82" s="41" t="str">
        <f t="shared" si="1"/>
        <v/>
      </c>
      <c r="Q82" s="41" t="str">
        <f t="shared" si="2"/>
        <v/>
      </c>
      <c r="R82" s="39" t="str">
        <f t="shared" si="3"/>
        <v/>
      </c>
      <c r="S82" s="39"/>
      <c r="T82" s="39"/>
      <c r="U82" s="39"/>
      <c r="V82" s="41"/>
      <c r="W82" s="39"/>
    </row>
    <row r="83" ht="30.0" customHeight="1">
      <c r="A83" s="39"/>
      <c r="B83" s="40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40"/>
      <c r="O83" s="40"/>
      <c r="P83" s="41" t="str">
        <f t="shared" si="1"/>
        <v/>
      </c>
      <c r="Q83" s="41" t="str">
        <f t="shared" si="2"/>
        <v/>
      </c>
      <c r="R83" s="39" t="str">
        <f t="shared" si="3"/>
        <v/>
      </c>
      <c r="S83" s="39"/>
      <c r="T83" s="39"/>
      <c r="U83" s="39"/>
      <c r="V83" s="41"/>
      <c r="W83" s="39"/>
    </row>
    <row r="84" ht="30.0" customHeight="1">
      <c r="A84" s="39"/>
      <c r="B84" s="40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40"/>
      <c r="O84" s="40"/>
      <c r="P84" s="41" t="str">
        <f t="shared" si="1"/>
        <v/>
      </c>
      <c r="Q84" s="41" t="str">
        <f t="shared" si="2"/>
        <v/>
      </c>
      <c r="R84" s="39" t="str">
        <f t="shared" si="3"/>
        <v/>
      </c>
      <c r="S84" s="39"/>
      <c r="T84" s="39"/>
      <c r="U84" s="39"/>
      <c r="V84" s="41"/>
      <c r="W84" s="39"/>
    </row>
    <row r="85" ht="30.0" customHeight="1">
      <c r="A85" s="39"/>
      <c r="B85" s="40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40"/>
      <c r="O85" s="40"/>
      <c r="P85" s="41" t="str">
        <f t="shared" si="1"/>
        <v/>
      </c>
      <c r="Q85" s="41" t="str">
        <f t="shared" si="2"/>
        <v/>
      </c>
      <c r="R85" s="39" t="str">
        <f t="shared" si="3"/>
        <v/>
      </c>
      <c r="S85" s="39"/>
      <c r="T85" s="39"/>
      <c r="U85" s="39"/>
      <c r="V85" s="41"/>
      <c r="W85" s="39"/>
    </row>
    <row r="86" ht="30.0" customHeight="1">
      <c r="A86" s="39"/>
      <c r="B86" s="40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40"/>
      <c r="O86" s="40"/>
      <c r="P86" s="41" t="str">
        <f t="shared" si="1"/>
        <v/>
      </c>
      <c r="Q86" s="41" t="str">
        <f t="shared" si="2"/>
        <v/>
      </c>
      <c r="R86" s="39" t="str">
        <f t="shared" si="3"/>
        <v/>
      </c>
      <c r="S86" s="39"/>
      <c r="T86" s="39"/>
      <c r="U86" s="39"/>
      <c r="V86" s="41"/>
      <c r="W86" s="39"/>
    </row>
    <row r="87" ht="30.0" customHeight="1">
      <c r="A87" s="39"/>
      <c r="B87" s="40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40"/>
      <c r="O87" s="40"/>
      <c r="P87" s="41" t="str">
        <f t="shared" si="1"/>
        <v/>
      </c>
      <c r="Q87" s="41" t="str">
        <f t="shared" si="2"/>
        <v/>
      </c>
      <c r="R87" s="39" t="str">
        <f t="shared" si="3"/>
        <v/>
      </c>
      <c r="S87" s="39"/>
      <c r="T87" s="39"/>
      <c r="U87" s="39"/>
      <c r="V87" s="41"/>
      <c r="W87" s="39"/>
    </row>
    <row r="88" ht="30.0" customHeight="1">
      <c r="A88" s="39"/>
      <c r="B88" s="40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40"/>
      <c r="O88" s="40"/>
      <c r="P88" s="41" t="str">
        <f t="shared" si="1"/>
        <v/>
      </c>
      <c r="Q88" s="41" t="str">
        <f t="shared" si="2"/>
        <v/>
      </c>
      <c r="R88" s="39" t="str">
        <f t="shared" si="3"/>
        <v/>
      </c>
      <c r="S88" s="39"/>
      <c r="T88" s="39"/>
      <c r="U88" s="39"/>
      <c r="V88" s="41"/>
      <c r="W88" s="39"/>
    </row>
    <row r="89" ht="30.0" customHeight="1">
      <c r="A89" s="39"/>
      <c r="B89" s="40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40"/>
      <c r="O89" s="40"/>
      <c r="P89" s="41" t="str">
        <f t="shared" si="1"/>
        <v/>
      </c>
      <c r="Q89" s="41" t="str">
        <f t="shared" si="2"/>
        <v/>
      </c>
      <c r="R89" s="39" t="str">
        <f t="shared" si="3"/>
        <v/>
      </c>
      <c r="S89" s="39"/>
      <c r="T89" s="39"/>
      <c r="U89" s="39"/>
      <c r="V89" s="41"/>
      <c r="W89" s="39"/>
    </row>
    <row r="90" ht="30.0" customHeight="1">
      <c r="A90" s="39"/>
      <c r="B90" s="40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40"/>
      <c r="O90" s="40"/>
      <c r="P90" s="41" t="str">
        <f t="shared" si="1"/>
        <v/>
      </c>
      <c r="Q90" s="41" t="str">
        <f t="shared" si="2"/>
        <v/>
      </c>
      <c r="R90" s="39" t="str">
        <f t="shared" si="3"/>
        <v/>
      </c>
      <c r="S90" s="39"/>
      <c r="T90" s="39"/>
      <c r="U90" s="39"/>
      <c r="V90" s="41"/>
      <c r="W90" s="39"/>
    </row>
    <row r="91" ht="30.0" customHeight="1">
      <c r="A91" s="39"/>
      <c r="B91" s="40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40"/>
      <c r="O91" s="40"/>
      <c r="P91" s="41" t="str">
        <f t="shared" si="1"/>
        <v/>
      </c>
      <c r="Q91" s="41" t="str">
        <f t="shared" si="2"/>
        <v/>
      </c>
      <c r="R91" s="39" t="str">
        <f t="shared" si="3"/>
        <v/>
      </c>
      <c r="S91" s="39"/>
      <c r="T91" s="39"/>
      <c r="U91" s="39"/>
      <c r="V91" s="41"/>
      <c r="W91" s="39"/>
    </row>
    <row r="92" ht="30.0" customHeight="1">
      <c r="A92" s="39"/>
      <c r="B92" s="40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40"/>
      <c r="O92" s="40"/>
      <c r="P92" s="41" t="str">
        <f t="shared" si="1"/>
        <v/>
      </c>
      <c r="Q92" s="41" t="str">
        <f t="shared" si="2"/>
        <v/>
      </c>
      <c r="R92" s="39" t="str">
        <f t="shared" si="3"/>
        <v/>
      </c>
      <c r="S92" s="39"/>
      <c r="T92" s="39"/>
      <c r="U92" s="39"/>
      <c r="V92" s="41"/>
      <c r="W92" s="39"/>
    </row>
    <row r="93" ht="30.0" customHeight="1">
      <c r="A93" s="39"/>
      <c r="B93" s="40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40"/>
      <c r="O93" s="40"/>
      <c r="P93" s="41" t="str">
        <f t="shared" si="1"/>
        <v/>
      </c>
      <c r="Q93" s="41" t="str">
        <f t="shared" si="2"/>
        <v/>
      </c>
      <c r="R93" s="39" t="str">
        <f t="shared" si="3"/>
        <v/>
      </c>
      <c r="S93" s="39"/>
      <c r="T93" s="39"/>
      <c r="U93" s="39"/>
      <c r="V93" s="41"/>
      <c r="W93" s="39"/>
    </row>
    <row r="94" ht="30.0" customHeight="1">
      <c r="A94" s="39"/>
      <c r="B94" s="40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40"/>
      <c r="O94" s="40"/>
      <c r="P94" s="41" t="str">
        <f t="shared" si="1"/>
        <v/>
      </c>
      <c r="Q94" s="41" t="str">
        <f t="shared" si="2"/>
        <v/>
      </c>
      <c r="R94" s="39" t="str">
        <f t="shared" si="3"/>
        <v/>
      </c>
      <c r="S94" s="39"/>
      <c r="T94" s="39"/>
      <c r="U94" s="39"/>
      <c r="V94" s="41"/>
      <c r="W94" s="39"/>
    </row>
    <row r="95" ht="30.0" customHeight="1">
      <c r="A95" s="39"/>
      <c r="B95" s="40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40"/>
      <c r="O95" s="40"/>
      <c r="P95" s="41" t="str">
        <f t="shared" si="1"/>
        <v/>
      </c>
      <c r="Q95" s="41" t="str">
        <f t="shared" si="2"/>
        <v/>
      </c>
      <c r="R95" s="39" t="str">
        <f t="shared" si="3"/>
        <v/>
      </c>
      <c r="S95" s="39"/>
      <c r="T95" s="39"/>
      <c r="U95" s="39"/>
      <c r="V95" s="41"/>
      <c r="W95" s="39"/>
    </row>
    <row r="96" ht="30.0" customHeight="1">
      <c r="A96" s="39"/>
      <c r="B96" s="40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40"/>
      <c r="O96" s="40"/>
      <c r="P96" s="41" t="str">
        <f t="shared" si="1"/>
        <v/>
      </c>
      <c r="Q96" s="41" t="str">
        <f t="shared" si="2"/>
        <v/>
      </c>
      <c r="R96" s="39" t="str">
        <f t="shared" si="3"/>
        <v/>
      </c>
      <c r="S96" s="39"/>
      <c r="T96" s="39"/>
      <c r="U96" s="39"/>
      <c r="V96" s="41"/>
      <c r="W96" s="39"/>
    </row>
    <row r="97" ht="30.0" customHeight="1">
      <c r="A97" s="39"/>
      <c r="B97" s="40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40"/>
      <c r="O97" s="40"/>
      <c r="P97" s="41" t="str">
        <f t="shared" si="1"/>
        <v/>
      </c>
      <c r="Q97" s="41" t="str">
        <f t="shared" si="2"/>
        <v/>
      </c>
      <c r="R97" s="39" t="str">
        <f t="shared" si="3"/>
        <v/>
      </c>
      <c r="S97" s="39"/>
      <c r="T97" s="39"/>
      <c r="U97" s="39"/>
      <c r="V97" s="41"/>
      <c r="W97" s="39"/>
    </row>
    <row r="98" ht="30.0" customHeight="1">
      <c r="A98" s="39"/>
      <c r="B98" s="40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40"/>
      <c r="O98" s="40"/>
      <c r="P98" s="41" t="str">
        <f t="shared" si="1"/>
        <v/>
      </c>
      <c r="Q98" s="41" t="str">
        <f t="shared" si="2"/>
        <v/>
      </c>
      <c r="R98" s="39" t="str">
        <f t="shared" si="3"/>
        <v/>
      </c>
      <c r="S98" s="39"/>
      <c r="T98" s="39"/>
      <c r="U98" s="39"/>
      <c r="V98" s="41"/>
      <c r="W98" s="39"/>
    </row>
    <row r="99" ht="30.0" customHeight="1">
      <c r="A99" s="39"/>
      <c r="B99" s="40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40"/>
      <c r="O99" s="40"/>
      <c r="P99" s="41" t="str">
        <f t="shared" si="1"/>
        <v/>
      </c>
      <c r="Q99" s="41" t="str">
        <f t="shared" si="2"/>
        <v/>
      </c>
      <c r="R99" s="39" t="str">
        <f t="shared" si="3"/>
        <v/>
      </c>
      <c r="S99" s="39"/>
      <c r="T99" s="39"/>
      <c r="U99" s="39"/>
      <c r="V99" s="41"/>
      <c r="W99" s="39"/>
    </row>
    <row r="100" ht="30.0" customHeight="1">
      <c r="A100" s="39"/>
      <c r="B100" s="40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40"/>
      <c r="O100" s="40"/>
      <c r="P100" s="41" t="str">
        <f t="shared" si="1"/>
        <v/>
      </c>
      <c r="Q100" s="41" t="str">
        <f t="shared" si="2"/>
        <v/>
      </c>
      <c r="R100" s="39" t="str">
        <f t="shared" si="3"/>
        <v/>
      </c>
      <c r="S100" s="39"/>
      <c r="T100" s="39"/>
      <c r="U100" s="39"/>
      <c r="V100" s="41"/>
      <c r="W100" s="39"/>
    </row>
    <row r="101" ht="30.0" customHeight="1">
      <c r="A101" s="39"/>
      <c r="B101" s="40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40"/>
      <c r="O101" s="40"/>
      <c r="P101" s="41" t="str">
        <f t="shared" si="1"/>
        <v/>
      </c>
      <c r="Q101" s="41" t="str">
        <f t="shared" si="2"/>
        <v/>
      </c>
      <c r="R101" s="39" t="str">
        <f t="shared" si="3"/>
        <v/>
      </c>
      <c r="S101" s="39"/>
      <c r="T101" s="39"/>
      <c r="U101" s="39"/>
      <c r="V101" s="41"/>
      <c r="W101" s="39"/>
    </row>
    <row r="102" ht="30.0" customHeight="1">
      <c r="A102" s="39"/>
      <c r="B102" s="40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40"/>
      <c r="O102" s="40"/>
      <c r="P102" s="41" t="str">
        <f t="shared" si="1"/>
        <v/>
      </c>
      <c r="Q102" s="41" t="str">
        <f t="shared" si="2"/>
        <v/>
      </c>
      <c r="R102" s="39" t="str">
        <f t="shared" si="3"/>
        <v/>
      </c>
      <c r="S102" s="39"/>
      <c r="T102" s="39"/>
      <c r="U102" s="39"/>
      <c r="V102" s="41"/>
      <c r="W102" s="39"/>
    </row>
    <row r="103" ht="30.0" customHeight="1">
      <c r="A103" s="39"/>
      <c r="B103" s="40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40"/>
      <c r="O103" s="40"/>
      <c r="P103" s="41" t="str">
        <f t="shared" si="1"/>
        <v/>
      </c>
      <c r="Q103" s="41" t="str">
        <f t="shared" si="2"/>
        <v/>
      </c>
      <c r="R103" s="39" t="str">
        <f t="shared" si="3"/>
        <v/>
      </c>
      <c r="S103" s="39"/>
      <c r="T103" s="39"/>
      <c r="U103" s="39"/>
      <c r="V103" s="41"/>
      <c r="W103" s="39"/>
    </row>
    <row r="104" ht="30.0" customHeight="1">
      <c r="A104" s="39"/>
      <c r="B104" s="40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40"/>
      <c r="O104" s="40"/>
      <c r="P104" s="41" t="str">
        <f t="shared" si="1"/>
        <v/>
      </c>
      <c r="Q104" s="41" t="str">
        <f t="shared" si="2"/>
        <v/>
      </c>
      <c r="R104" s="39" t="str">
        <f t="shared" si="3"/>
        <v/>
      </c>
      <c r="S104" s="39"/>
      <c r="T104" s="39"/>
      <c r="U104" s="39"/>
      <c r="V104" s="41"/>
      <c r="W104" s="39"/>
    </row>
    <row r="105" ht="30.0" customHeight="1">
      <c r="A105" s="39"/>
      <c r="B105" s="40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40"/>
      <c r="O105" s="40"/>
      <c r="P105" s="41" t="str">
        <f t="shared" si="1"/>
        <v/>
      </c>
      <c r="Q105" s="41" t="str">
        <f t="shared" si="2"/>
        <v/>
      </c>
      <c r="R105" s="39" t="str">
        <f t="shared" si="3"/>
        <v/>
      </c>
      <c r="S105" s="39"/>
      <c r="T105" s="39"/>
      <c r="U105" s="39"/>
      <c r="V105" s="41"/>
      <c r="W105" s="39"/>
    </row>
    <row r="106" ht="30.0" customHeight="1">
      <c r="A106" s="39"/>
      <c r="B106" s="40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40"/>
      <c r="O106" s="40"/>
      <c r="P106" s="41" t="str">
        <f t="shared" si="1"/>
        <v/>
      </c>
      <c r="Q106" s="41" t="str">
        <f t="shared" si="2"/>
        <v/>
      </c>
      <c r="R106" s="39" t="str">
        <f t="shared" si="3"/>
        <v/>
      </c>
      <c r="S106" s="39"/>
      <c r="T106" s="39"/>
      <c r="U106" s="39"/>
      <c r="V106" s="41"/>
      <c r="W106" s="39"/>
    </row>
    <row r="107" ht="30.0" customHeight="1">
      <c r="A107" s="39"/>
      <c r="B107" s="40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40"/>
      <c r="O107" s="40"/>
      <c r="P107" s="41" t="str">
        <f t="shared" si="1"/>
        <v/>
      </c>
      <c r="Q107" s="41" t="str">
        <f t="shared" si="2"/>
        <v/>
      </c>
      <c r="R107" s="39" t="str">
        <f t="shared" si="3"/>
        <v/>
      </c>
      <c r="S107" s="39"/>
      <c r="T107" s="39"/>
      <c r="U107" s="39"/>
      <c r="V107" s="41"/>
      <c r="W107" s="39"/>
    </row>
    <row r="108" ht="30.0" customHeight="1">
      <c r="A108" s="39"/>
      <c r="B108" s="40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40"/>
      <c r="O108" s="40"/>
      <c r="P108" s="41" t="str">
        <f t="shared" si="1"/>
        <v/>
      </c>
      <c r="Q108" s="41" t="str">
        <f t="shared" si="2"/>
        <v/>
      </c>
      <c r="R108" s="39" t="str">
        <f t="shared" si="3"/>
        <v/>
      </c>
      <c r="S108" s="39"/>
      <c r="T108" s="39"/>
      <c r="U108" s="39"/>
      <c r="V108" s="41"/>
      <c r="W108" s="39"/>
    </row>
    <row r="109" ht="30.0" customHeight="1">
      <c r="A109" s="39"/>
      <c r="B109" s="40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40"/>
      <c r="O109" s="40"/>
      <c r="P109" s="41" t="str">
        <f t="shared" si="1"/>
        <v/>
      </c>
      <c r="Q109" s="41" t="str">
        <f t="shared" si="2"/>
        <v/>
      </c>
      <c r="R109" s="39" t="str">
        <f t="shared" si="3"/>
        <v/>
      </c>
      <c r="S109" s="39"/>
      <c r="T109" s="39"/>
      <c r="U109" s="39"/>
      <c r="V109" s="41"/>
      <c r="W109" s="39"/>
    </row>
    <row r="110" ht="30.0" customHeight="1">
      <c r="A110" s="39"/>
      <c r="B110" s="40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40"/>
      <c r="O110" s="40"/>
      <c r="P110" s="41" t="str">
        <f t="shared" si="1"/>
        <v/>
      </c>
      <c r="Q110" s="41" t="str">
        <f t="shared" si="2"/>
        <v/>
      </c>
      <c r="R110" s="39" t="str">
        <f t="shared" si="3"/>
        <v/>
      </c>
      <c r="S110" s="39"/>
      <c r="T110" s="39"/>
      <c r="U110" s="39"/>
      <c r="V110" s="41"/>
      <c r="W110" s="39"/>
    </row>
    <row r="111" ht="30.0" customHeight="1">
      <c r="A111" s="39"/>
      <c r="B111" s="40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40"/>
      <c r="O111" s="40"/>
      <c r="P111" s="41" t="str">
        <f t="shared" si="1"/>
        <v/>
      </c>
      <c r="Q111" s="41" t="str">
        <f t="shared" si="2"/>
        <v/>
      </c>
      <c r="R111" s="39" t="str">
        <f t="shared" si="3"/>
        <v/>
      </c>
      <c r="S111" s="39"/>
      <c r="T111" s="39"/>
      <c r="U111" s="39"/>
      <c r="V111" s="41"/>
      <c r="W111" s="39"/>
    </row>
    <row r="112" ht="30.0" customHeight="1">
      <c r="A112" s="39"/>
      <c r="B112" s="40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40"/>
      <c r="O112" s="40"/>
      <c r="P112" s="41" t="str">
        <f t="shared" si="1"/>
        <v/>
      </c>
      <c r="Q112" s="41" t="str">
        <f t="shared" si="2"/>
        <v/>
      </c>
      <c r="R112" s="39" t="str">
        <f t="shared" si="3"/>
        <v/>
      </c>
      <c r="S112" s="39"/>
      <c r="T112" s="39"/>
      <c r="U112" s="39"/>
      <c r="V112" s="41"/>
      <c r="W112" s="39"/>
    </row>
    <row r="113" ht="30.0" customHeight="1">
      <c r="A113" s="39"/>
      <c r="B113" s="40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40"/>
      <c r="O113" s="40"/>
      <c r="P113" s="41" t="str">
        <f t="shared" si="1"/>
        <v/>
      </c>
      <c r="Q113" s="41" t="str">
        <f t="shared" si="2"/>
        <v/>
      </c>
      <c r="R113" s="39" t="str">
        <f t="shared" si="3"/>
        <v/>
      </c>
      <c r="S113" s="39"/>
      <c r="T113" s="39"/>
      <c r="U113" s="39"/>
      <c r="V113" s="41"/>
      <c r="W113" s="39"/>
    </row>
    <row r="114" ht="30.0" customHeight="1">
      <c r="A114" s="39"/>
      <c r="B114" s="40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40"/>
      <c r="O114" s="40"/>
      <c r="P114" s="41" t="str">
        <f t="shared" si="1"/>
        <v/>
      </c>
      <c r="Q114" s="41" t="str">
        <f t="shared" si="2"/>
        <v/>
      </c>
      <c r="R114" s="39" t="str">
        <f t="shared" si="3"/>
        <v/>
      </c>
      <c r="S114" s="39"/>
      <c r="T114" s="39"/>
      <c r="U114" s="39"/>
      <c r="V114" s="41"/>
      <c r="W114" s="39"/>
    </row>
    <row r="115" ht="30.0" customHeight="1">
      <c r="A115" s="39"/>
      <c r="B115" s="40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40"/>
      <c r="O115" s="40"/>
      <c r="P115" s="41" t="str">
        <f t="shared" si="1"/>
        <v/>
      </c>
      <c r="Q115" s="41" t="str">
        <f t="shared" si="2"/>
        <v/>
      </c>
      <c r="R115" s="39" t="str">
        <f t="shared" si="3"/>
        <v/>
      </c>
      <c r="S115" s="39"/>
      <c r="T115" s="39"/>
      <c r="U115" s="39"/>
      <c r="V115" s="41"/>
      <c r="W115" s="39"/>
    </row>
    <row r="116" ht="30.0" customHeight="1">
      <c r="A116" s="39"/>
      <c r="B116" s="40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40"/>
      <c r="O116" s="40"/>
      <c r="P116" s="41" t="str">
        <f t="shared" si="1"/>
        <v/>
      </c>
      <c r="Q116" s="41" t="str">
        <f t="shared" si="2"/>
        <v/>
      </c>
      <c r="R116" s="39" t="str">
        <f t="shared" si="3"/>
        <v/>
      </c>
      <c r="S116" s="39"/>
      <c r="T116" s="39"/>
      <c r="U116" s="39"/>
      <c r="V116" s="41"/>
      <c r="W116" s="39"/>
    </row>
    <row r="117" ht="30.0" customHeight="1">
      <c r="A117" s="39"/>
      <c r="B117" s="40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40"/>
      <c r="O117" s="40"/>
      <c r="P117" s="41" t="str">
        <f t="shared" si="1"/>
        <v/>
      </c>
      <c r="Q117" s="41" t="str">
        <f t="shared" si="2"/>
        <v/>
      </c>
      <c r="R117" s="39" t="str">
        <f t="shared" si="3"/>
        <v/>
      </c>
      <c r="S117" s="39"/>
      <c r="T117" s="39"/>
      <c r="U117" s="39"/>
      <c r="V117" s="41"/>
      <c r="W117" s="39"/>
    </row>
    <row r="118" ht="30.0" customHeight="1">
      <c r="A118" s="39"/>
      <c r="B118" s="40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40"/>
      <c r="O118" s="40"/>
      <c r="P118" s="41" t="str">
        <f t="shared" si="1"/>
        <v/>
      </c>
      <c r="Q118" s="41" t="str">
        <f t="shared" si="2"/>
        <v/>
      </c>
      <c r="R118" s="39" t="str">
        <f t="shared" si="3"/>
        <v/>
      </c>
      <c r="S118" s="39"/>
      <c r="T118" s="39"/>
      <c r="U118" s="39"/>
      <c r="V118" s="41"/>
      <c r="W118" s="39"/>
    </row>
    <row r="119" ht="30.0" customHeight="1">
      <c r="A119" s="39"/>
      <c r="B119" s="40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40"/>
      <c r="O119" s="40"/>
      <c r="P119" s="41" t="str">
        <f t="shared" si="1"/>
        <v/>
      </c>
      <c r="Q119" s="41" t="str">
        <f t="shared" si="2"/>
        <v/>
      </c>
      <c r="R119" s="39" t="str">
        <f t="shared" si="3"/>
        <v/>
      </c>
      <c r="S119" s="39"/>
      <c r="T119" s="39"/>
      <c r="U119" s="39"/>
      <c r="V119" s="41"/>
      <c r="W119" s="39"/>
    </row>
    <row r="120" ht="30.0" customHeight="1">
      <c r="A120" s="39"/>
      <c r="B120" s="40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40"/>
      <c r="O120" s="40"/>
      <c r="P120" s="41" t="str">
        <f t="shared" si="1"/>
        <v/>
      </c>
      <c r="Q120" s="41" t="str">
        <f t="shared" si="2"/>
        <v/>
      </c>
      <c r="R120" s="39" t="str">
        <f t="shared" si="3"/>
        <v/>
      </c>
      <c r="S120" s="39"/>
      <c r="T120" s="39"/>
      <c r="U120" s="39"/>
      <c r="V120" s="41"/>
      <c r="W120" s="39"/>
    </row>
    <row r="121" ht="30.0" customHeight="1">
      <c r="A121" s="39"/>
      <c r="B121" s="40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40"/>
      <c r="O121" s="40"/>
      <c r="P121" s="41" t="str">
        <f t="shared" si="1"/>
        <v/>
      </c>
      <c r="Q121" s="41" t="str">
        <f t="shared" si="2"/>
        <v/>
      </c>
      <c r="R121" s="39" t="str">
        <f t="shared" si="3"/>
        <v/>
      </c>
      <c r="S121" s="39"/>
      <c r="T121" s="39"/>
      <c r="U121" s="39"/>
      <c r="V121" s="41"/>
      <c r="W121" s="39"/>
    </row>
    <row r="122" ht="30.0" customHeight="1">
      <c r="A122" s="39"/>
      <c r="B122" s="40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40"/>
      <c r="O122" s="40"/>
      <c r="P122" s="41" t="str">
        <f t="shared" si="1"/>
        <v/>
      </c>
      <c r="Q122" s="41" t="str">
        <f t="shared" si="2"/>
        <v/>
      </c>
      <c r="R122" s="39" t="str">
        <f t="shared" si="3"/>
        <v/>
      </c>
      <c r="S122" s="39"/>
      <c r="T122" s="39"/>
      <c r="U122" s="39"/>
      <c r="V122" s="41"/>
      <c r="W122" s="39"/>
    </row>
    <row r="123" ht="30.0" customHeight="1">
      <c r="A123" s="39"/>
      <c r="B123" s="40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40"/>
      <c r="O123" s="40"/>
      <c r="P123" s="41" t="str">
        <f t="shared" si="1"/>
        <v/>
      </c>
      <c r="Q123" s="41" t="str">
        <f t="shared" si="2"/>
        <v/>
      </c>
      <c r="R123" s="39" t="str">
        <f t="shared" si="3"/>
        <v/>
      </c>
      <c r="S123" s="39"/>
      <c r="T123" s="39"/>
      <c r="U123" s="39"/>
      <c r="V123" s="41"/>
      <c r="W123" s="39"/>
    </row>
    <row r="124" ht="30.0" customHeight="1">
      <c r="A124" s="39"/>
      <c r="B124" s="40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40"/>
      <c r="O124" s="40"/>
      <c r="P124" s="41" t="str">
        <f t="shared" si="1"/>
        <v/>
      </c>
      <c r="Q124" s="41" t="str">
        <f t="shared" si="2"/>
        <v/>
      </c>
      <c r="R124" s="39" t="str">
        <f t="shared" si="3"/>
        <v/>
      </c>
      <c r="S124" s="39"/>
      <c r="T124" s="39"/>
      <c r="U124" s="39"/>
      <c r="V124" s="41"/>
      <c r="W124" s="39"/>
    </row>
    <row r="125" ht="30.0" customHeight="1">
      <c r="A125" s="39"/>
      <c r="B125" s="40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40"/>
      <c r="O125" s="40"/>
      <c r="P125" s="41" t="str">
        <f t="shared" si="1"/>
        <v/>
      </c>
      <c r="Q125" s="41" t="str">
        <f t="shared" si="2"/>
        <v/>
      </c>
      <c r="R125" s="39" t="str">
        <f t="shared" si="3"/>
        <v/>
      </c>
      <c r="S125" s="39"/>
      <c r="T125" s="39"/>
      <c r="U125" s="39"/>
      <c r="V125" s="41"/>
      <c r="W125" s="39"/>
    </row>
    <row r="126" ht="30.0" customHeight="1">
      <c r="A126" s="39"/>
      <c r="B126" s="40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40"/>
      <c r="O126" s="40"/>
      <c r="P126" s="41" t="str">
        <f t="shared" si="1"/>
        <v/>
      </c>
      <c r="Q126" s="41" t="str">
        <f t="shared" si="2"/>
        <v/>
      </c>
      <c r="R126" s="39" t="str">
        <f t="shared" si="3"/>
        <v/>
      </c>
      <c r="S126" s="39"/>
      <c r="T126" s="39"/>
      <c r="U126" s="39"/>
      <c r="V126" s="41"/>
      <c r="W126" s="39"/>
    </row>
    <row r="127" ht="30.0" customHeight="1">
      <c r="A127" s="39"/>
      <c r="B127" s="40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40"/>
      <c r="O127" s="40"/>
      <c r="P127" s="41" t="str">
        <f t="shared" si="1"/>
        <v/>
      </c>
      <c r="Q127" s="41" t="str">
        <f t="shared" si="2"/>
        <v/>
      </c>
      <c r="R127" s="39" t="str">
        <f t="shared" si="3"/>
        <v/>
      </c>
      <c r="S127" s="39"/>
      <c r="T127" s="39"/>
      <c r="U127" s="39"/>
      <c r="V127" s="41"/>
      <c r="W127" s="39"/>
    </row>
    <row r="128" ht="30.0" customHeight="1">
      <c r="A128" s="39"/>
      <c r="B128" s="40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40"/>
      <c r="O128" s="40"/>
      <c r="P128" s="41" t="str">
        <f t="shared" si="1"/>
        <v/>
      </c>
      <c r="Q128" s="41" t="str">
        <f t="shared" si="2"/>
        <v/>
      </c>
      <c r="R128" s="39" t="str">
        <f t="shared" si="3"/>
        <v/>
      </c>
      <c r="S128" s="39"/>
      <c r="T128" s="39"/>
      <c r="U128" s="39"/>
      <c r="V128" s="41"/>
      <c r="W128" s="39"/>
    </row>
    <row r="129" ht="30.0" customHeight="1">
      <c r="A129" s="39"/>
      <c r="B129" s="40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40"/>
      <c r="O129" s="40"/>
      <c r="P129" s="41" t="str">
        <f t="shared" si="1"/>
        <v/>
      </c>
      <c r="Q129" s="41" t="str">
        <f t="shared" si="2"/>
        <v/>
      </c>
      <c r="R129" s="39" t="str">
        <f t="shared" si="3"/>
        <v/>
      </c>
      <c r="S129" s="39"/>
      <c r="T129" s="39"/>
      <c r="U129" s="39"/>
      <c r="V129" s="41"/>
      <c r="W129" s="39"/>
    </row>
    <row r="130" ht="30.0" customHeight="1">
      <c r="A130" s="39"/>
      <c r="B130" s="40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40"/>
      <c r="O130" s="40"/>
      <c r="P130" s="41" t="str">
        <f t="shared" si="1"/>
        <v/>
      </c>
      <c r="Q130" s="41" t="str">
        <f t="shared" si="2"/>
        <v/>
      </c>
      <c r="R130" s="39" t="str">
        <f t="shared" si="3"/>
        <v/>
      </c>
      <c r="S130" s="39"/>
      <c r="T130" s="39"/>
      <c r="U130" s="39"/>
      <c r="V130" s="41"/>
      <c r="W130" s="39"/>
    </row>
    <row r="131" ht="30.0" customHeight="1">
      <c r="A131" s="39"/>
      <c r="B131" s="40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40"/>
      <c r="O131" s="40"/>
      <c r="P131" s="41" t="str">
        <f t="shared" si="1"/>
        <v/>
      </c>
      <c r="Q131" s="41" t="str">
        <f t="shared" si="2"/>
        <v/>
      </c>
      <c r="R131" s="39" t="str">
        <f t="shared" si="3"/>
        <v/>
      </c>
      <c r="S131" s="39"/>
      <c r="T131" s="39"/>
      <c r="U131" s="39"/>
      <c r="V131" s="41"/>
      <c r="W131" s="39"/>
    </row>
    <row r="132" ht="30.0" customHeight="1">
      <c r="A132" s="39"/>
      <c r="B132" s="40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40"/>
      <c r="O132" s="40"/>
      <c r="P132" s="41" t="str">
        <f t="shared" si="1"/>
        <v/>
      </c>
      <c r="Q132" s="41" t="str">
        <f t="shared" si="2"/>
        <v/>
      </c>
      <c r="R132" s="39" t="str">
        <f t="shared" si="3"/>
        <v/>
      </c>
      <c r="S132" s="39"/>
      <c r="T132" s="39"/>
      <c r="U132" s="39"/>
      <c r="V132" s="41"/>
      <c r="W132" s="39"/>
    </row>
    <row r="133" ht="30.0" customHeight="1">
      <c r="A133" s="39"/>
      <c r="B133" s="40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40"/>
      <c r="O133" s="40"/>
      <c r="P133" s="41" t="str">
        <f t="shared" si="1"/>
        <v/>
      </c>
      <c r="Q133" s="41" t="str">
        <f t="shared" si="2"/>
        <v/>
      </c>
      <c r="R133" s="39" t="str">
        <f t="shared" si="3"/>
        <v/>
      </c>
      <c r="S133" s="39"/>
      <c r="T133" s="39"/>
      <c r="U133" s="39"/>
      <c r="V133" s="41"/>
      <c r="W133" s="39"/>
    </row>
    <row r="134" ht="30.0" customHeight="1">
      <c r="A134" s="39"/>
      <c r="B134" s="40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40"/>
      <c r="O134" s="40"/>
      <c r="P134" s="41" t="str">
        <f t="shared" si="1"/>
        <v/>
      </c>
      <c r="Q134" s="41" t="str">
        <f t="shared" si="2"/>
        <v/>
      </c>
      <c r="R134" s="39" t="str">
        <f t="shared" si="3"/>
        <v/>
      </c>
      <c r="S134" s="39"/>
      <c r="T134" s="39"/>
      <c r="U134" s="39"/>
      <c r="V134" s="41"/>
      <c r="W134" s="39"/>
    </row>
    <row r="135" ht="30.0" customHeight="1">
      <c r="A135" s="39"/>
      <c r="B135" s="40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40"/>
      <c r="O135" s="40"/>
      <c r="P135" s="41" t="str">
        <f t="shared" si="1"/>
        <v/>
      </c>
      <c r="Q135" s="41" t="str">
        <f t="shared" si="2"/>
        <v/>
      </c>
      <c r="R135" s="39" t="str">
        <f t="shared" si="3"/>
        <v/>
      </c>
      <c r="S135" s="39"/>
      <c r="T135" s="39"/>
      <c r="U135" s="39"/>
      <c r="V135" s="41"/>
      <c r="W135" s="39"/>
    </row>
    <row r="136" ht="30.0" customHeight="1">
      <c r="A136" s="39"/>
      <c r="B136" s="40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40"/>
      <c r="O136" s="40"/>
      <c r="P136" s="41" t="str">
        <f t="shared" si="1"/>
        <v/>
      </c>
      <c r="Q136" s="41" t="str">
        <f t="shared" si="2"/>
        <v/>
      </c>
      <c r="R136" s="39" t="str">
        <f t="shared" si="3"/>
        <v/>
      </c>
      <c r="S136" s="39"/>
      <c r="T136" s="39"/>
      <c r="U136" s="39"/>
      <c r="V136" s="41"/>
      <c r="W136" s="39"/>
    </row>
    <row r="137" ht="30.0" customHeight="1">
      <c r="A137" s="39"/>
      <c r="B137" s="40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40"/>
      <c r="O137" s="40"/>
      <c r="P137" s="41" t="str">
        <f t="shared" si="1"/>
        <v/>
      </c>
      <c r="Q137" s="41" t="str">
        <f t="shared" si="2"/>
        <v/>
      </c>
      <c r="R137" s="39" t="str">
        <f t="shared" si="3"/>
        <v/>
      </c>
      <c r="S137" s="39"/>
      <c r="T137" s="39"/>
      <c r="U137" s="39"/>
      <c r="V137" s="41"/>
      <c r="W137" s="39"/>
    </row>
    <row r="138" ht="30.0" customHeight="1">
      <c r="A138" s="39"/>
      <c r="B138" s="40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40"/>
      <c r="O138" s="40"/>
      <c r="P138" s="41" t="str">
        <f t="shared" si="1"/>
        <v/>
      </c>
      <c r="Q138" s="41" t="str">
        <f t="shared" si="2"/>
        <v/>
      </c>
      <c r="R138" s="39" t="str">
        <f t="shared" si="3"/>
        <v/>
      </c>
      <c r="S138" s="39"/>
      <c r="T138" s="39"/>
      <c r="U138" s="39"/>
      <c r="V138" s="41"/>
      <c r="W138" s="39"/>
    </row>
    <row r="139" ht="30.0" customHeight="1">
      <c r="A139" s="39"/>
      <c r="B139" s="40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40"/>
      <c r="O139" s="40"/>
      <c r="P139" s="41" t="str">
        <f t="shared" si="1"/>
        <v/>
      </c>
      <c r="Q139" s="41" t="str">
        <f t="shared" si="2"/>
        <v/>
      </c>
      <c r="R139" s="39" t="str">
        <f t="shared" si="3"/>
        <v/>
      </c>
      <c r="S139" s="39"/>
      <c r="T139" s="39"/>
      <c r="U139" s="39"/>
      <c r="V139" s="41"/>
      <c r="W139" s="39"/>
    </row>
    <row r="140" ht="30.0" customHeight="1">
      <c r="A140" s="39"/>
      <c r="B140" s="40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40"/>
      <c r="O140" s="40"/>
      <c r="P140" s="41" t="str">
        <f t="shared" si="1"/>
        <v/>
      </c>
      <c r="Q140" s="41" t="str">
        <f t="shared" si="2"/>
        <v/>
      </c>
      <c r="R140" s="39" t="str">
        <f t="shared" si="3"/>
        <v/>
      </c>
      <c r="S140" s="39"/>
      <c r="T140" s="39"/>
      <c r="U140" s="39"/>
      <c r="V140" s="41"/>
      <c r="W140" s="39"/>
    </row>
    <row r="141" ht="30.0" customHeight="1">
      <c r="A141" s="39"/>
      <c r="B141" s="40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40"/>
      <c r="O141" s="40"/>
      <c r="P141" s="41" t="str">
        <f t="shared" si="1"/>
        <v/>
      </c>
      <c r="Q141" s="41" t="str">
        <f t="shared" si="2"/>
        <v/>
      </c>
      <c r="R141" s="39" t="str">
        <f t="shared" si="3"/>
        <v/>
      </c>
      <c r="S141" s="39"/>
      <c r="T141" s="39"/>
      <c r="U141" s="39"/>
      <c r="V141" s="41"/>
      <c r="W141" s="39"/>
    </row>
    <row r="142" ht="30.0" customHeight="1">
      <c r="A142" s="39"/>
      <c r="B142" s="40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40"/>
      <c r="O142" s="40"/>
      <c r="P142" s="41" t="str">
        <f t="shared" si="1"/>
        <v/>
      </c>
      <c r="Q142" s="41" t="str">
        <f t="shared" si="2"/>
        <v/>
      </c>
      <c r="R142" s="39" t="str">
        <f t="shared" si="3"/>
        <v/>
      </c>
      <c r="S142" s="39"/>
      <c r="T142" s="39"/>
      <c r="U142" s="39"/>
      <c r="V142" s="41"/>
      <c r="W142" s="39"/>
    </row>
    <row r="143" ht="30.0" customHeight="1">
      <c r="A143" s="39"/>
      <c r="B143" s="40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40"/>
      <c r="O143" s="40"/>
      <c r="P143" s="41" t="str">
        <f t="shared" si="1"/>
        <v/>
      </c>
      <c r="Q143" s="41" t="str">
        <f t="shared" si="2"/>
        <v/>
      </c>
      <c r="R143" s="39" t="str">
        <f t="shared" si="3"/>
        <v/>
      </c>
      <c r="S143" s="39"/>
      <c r="T143" s="39"/>
      <c r="U143" s="39"/>
      <c r="V143" s="41"/>
      <c r="W143" s="39"/>
    </row>
    <row r="144" ht="30.0" customHeight="1">
      <c r="A144" s="39"/>
      <c r="B144" s="40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40"/>
      <c r="O144" s="40"/>
      <c r="P144" s="41" t="str">
        <f t="shared" si="1"/>
        <v/>
      </c>
      <c r="Q144" s="41" t="str">
        <f t="shared" si="2"/>
        <v/>
      </c>
      <c r="R144" s="39" t="str">
        <f t="shared" si="3"/>
        <v/>
      </c>
      <c r="S144" s="39"/>
      <c r="T144" s="39"/>
      <c r="U144" s="39"/>
      <c r="V144" s="41"/>
      <c r="W144" s="39"/>
    </row>
    <row r="145" ht="30.0" customHeight="1">
      <c r="A145" s="39"/>
      <c r="B145" s="40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40"/>
      <c r="O145" s="40"/>
      <c r="P145" s="41" t="str">
        <f t="shared" si="1"/>
        <v/>
      </c>
      <c r="Q145" s="41" t="str">
        <f t="shared" si="2"/>
        <v/>
      </c>
      <c r="R145" s="39" t="str">
        <f t="shared" si="3"/>
        <v/>
      </c>
      <c r="S145" s="39"/>
      <c r="T145" s="39"/>
      <c r="U145" s="39"/>
      <c r="V145" s="41"/>
      <c r="W145" s="39"/>
    </row>
    <row r="146" ht="30.0" customHeight="1">
      <c r="A146" s="39"/>
      <c r="B146" s="40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40"/>
      <c r="O146" s="40"/>
      <c r="P146" s="41" t="str">
        <f t="shared" si="1"/>
        <v/>
      </c>
      <c r="Q146" s="41" t="str">
        <f t="shared" si="2"/>
        <v/>
      </c>
      <c r="R146" s="39" t="str">
        <f t="shared" si="3"/>
        <v/>
      </c>
      <c r="S146" s="39"/>
      <c r="T146" s="39"/>
      <c r="U146" s="39"/>
      <c r="V146" s="41"/>
      <c r="W146" s="39"/>
    </row>
    <row r="147" ht="30.0" customHeight="1">
      <c r="A147" s="39"/>
      <c r="B147" s="40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40"/>
      <c r="O147" s="40"/>
      <c r="P147" s="41" t="str">
        <f t="shared" si="1"/>
        <v/>
      </c>
      <c r="Q147" s="41" t="str">
        <f t="shared" si="2"/>
        <v/>
      </c>
      <c r="R147" s="39" t="str">
        <f t="shared" si="3"/>
        <v/>
      </c>
      <c r="S147" s="39"/>
      <c r="T147" s="39"/>
      <c r="U147" s="39"/>
      <c r="V147" s="41"/>
      <c r="W147" s="39"/>
    </row>
    <row r="148" ht="30.0" customHeight="1">
      <c r="A148" s="39"/>
      <c r="B148" s="40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40"/>
      <c r="O148" s="40"/>
      <c r="P148" s="41" t="str">
        <f t="shared" si="1"/>
        <v/>
      </c>
      <c r="Q148" s="41" t="str">
        <f t="shared" si="2"/>
        <v/>
      </c>
      <c r="R148" s="39" t="str">
        <f t="shared" si="3"/>
        <v/>
      </c>
      <c r="S148" s="39"/>
      <c r="T148" s="39"/>
      <c r="U148" s="39"/>
      <c r="V148" s="41"/>
      <c r="W148" s="39"/>
    </row>
    <row r="149" ht="30.0" customHeight="1">
      <c r="A149" s="39"/>
      <c r="B149" s="40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40"/>
      <c r="O149" s="40"/>
      <c r="P149" s="41" t="str">
        <f t="shared" si="1"/>
        <v/>
      </c>
      <c r="Q149" s="41" t="str">
        <f t="shared" si="2"/>
        <v/>
      </c>
      <c r="R149" s="39" t="str">
        <f t="shared" si="3"/>
        <v/>
      </c>
      <c r="S149" s="39"/>
      <c r="T149" s="39"/>
      <c r="U149" s="39"/>
      <c r="V149" s="41"/>
      <c r="W149" s="39"/>
    </row>
    <row r="150" ht="30.0" customHeight="1">
      <c r="A150" s="39"/>
      <c r="B150" s="40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40"/>
      <c r="O150" s="40"/>
      <c r="P150" s="41" t="str">
        <f t="shared" si="1"/>
        <v/>
      </c>
      <c r="Q150" s="41" t="str">
        <f t="shared" si="2"/>
        <v/>
      </c>
      <c r="R150" s="39" t="str">
        <f t="shared" si="3"/>
        <v/>
      </c>
      <c r="S150" s="39"/>
      <c r="T150" s="39"/>
      <c r="U150" s="39"/>
      <c r="V150" s="41"/>
      <c r="W150" s="39"/>
    </row>
    <row r="151" ht="30.0" customHeight="1">
      <c r="A151" s="39"/>
      <c r="B151" s="40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40"/>
      <c r="O151" s="40"/>
      <c r="P151" s="41" t="str">
        <f t="shared" si="1"/>
        <v/>
      </c>
      <c r="Q151" s="41" t="str">
        <f t="shared" si="2"/>
        <v/>
      </c>
      <c r="R151" s="39" t="str">
        <f t="shared" si="3"/>
        <v/>
      </c>
      <c r="S151" s="39"/>
      <c r="T151" s="39"/>
      <c r="U151" s="39"/>
      <c r="V151" s="41"/>
      <c r="W151" s="39"/>
    </row>
    <row r="152" ht="30.0" customHeight="1">
      <c r="A152" s="39"/>
      <c r="B152" s="40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40"/>
      <c r="O152" s="40"/>
      <c r="P152" s="41" t="str">
        <f t="shared" si="1"/>
        <v/>
      </c>
      <c r="Q152" s="41" t="str">
        <f t="shared" si="2"/>
        <v/>
      </c>
      <c r="R152" s="39" t="str">
        <f t="shared" si="3"/>
        <v/>
      </c>
      <c r="S152" s="39"/>
      <c r="T152" s="39"/>
      <c r="U152" s="39"/>
      <c r="V152" s="41"/>
      <c r="W152" s="39"/>
    </row>
    <row r="153" ht="30.0" customHeight="1">
      <c r="A153" s="39"/>
      <c r="B153" s="40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40"/>
      <c r="O153" s="40"/>
      <c r="P153" s="41" t="str">
        <f t="shared" si="1"/>
        <v/>
      </c>
      <c r="Q153" s="41" t="str">
        <f t="shared" si="2"/>
        <v/>
      </c>
      <c r="R153" s="39" t="str">
        <f t="shared" si="3"/>
        <v/>
      </c>
      <c r="S153" s="39"/>
      <c r="T153" s="39"/>
      <c r="U153" s="39"/>
      <c r="V153" s="41"/>
      <c r="W153" s="39"/>
    </row>
    <row r="154" ht="30.0" customHeight="1">
      <c r="A154" s="39"/>
      <c r="B154" s="40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40"/>
      <c r="O154" s="40"/>
      <c r="P154" s="41" t="str">
        <f t="shared" si="1"/>
        <v/>
      </c>
      <c r="Q154" s="41" t="str">
        <f t="shared" si="2"/>
        <v/>
      </c>
      <c r="R154" s="39" t="str">
        <f t="shared" si="3"/>
        <v/>
      </c>
      <c r="S154" s="39"/>
      <c r="T154" s="39"/>
      <c r="U154" s="39"/>
      <c r="V154" s="41"/>
      <c r="W154" s="39"/>
    </row>
    <row r="155" ht="30.0" customHeight="1">
      <c r="A155" s="39"/>
      <c r="B155" s="40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40"/>
      <c r="O155" s="40"/>
      <c r="P155" s="41" t="str">
        <f t="shared" si="1"/>
        <v/>
      </c>
      <c r="Q155" s="41" t="str">
        <f t="shared" si="2"/>
        <v/>
      </c>
      <c r="R155" s="39" t="str">
        <f t="shared" si="3"/>
        <v/>
      </c>
      <c r="S155" s="39"/>
      <c r="T155" s="39"/>
      <c r="U155" s="39"/>
      <c r="V155" s="41"/>
      <c r="W155" s="39"/>
    </row>
    <row r="156" ht="30.0" customHeight="1">
      <c r="A156" s="39"/>
      <c r="B156" s="40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40"/>
      <c r="O156" s="40"/>
      <c r="P156" s="41" t="str">
        <f t="shared" si="1"/>
        <v/>
      </c>
      <c r="Q156" s="41" t="str">
        <f t="shared" si="2"/>
        <v/>
      </c>
      <c r="R156" s="39" t="str">
        <f t="shared" si="3"/>
        <v/>
      </c>
      <c r="S156" s="39"/>
      <c r="T156" s="39"/>
      <c r="U156" s="39"/>
      <c r="V156" s="41"/>
      <c r="W156" s="39"/>
    </row>
    <row r="157" ht="30.0" customHeight="1">
      <c r="A157" s="39"/>
      <c r="B157" s="40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40"/>
      <c r="O157" s="40"/>
      <c r="P157" s="41" t="str">
        <f t="shared" si="1"/>
        <v/>
      </c>
      <c r="Q157" s="41" t="str">
        <f t="shared" si="2"/>
        <v/>
      </c>
      <c r="R157" s="39" t="str">
        <f t="shared" si="3"/>
        <v/>
      </c>
      <c r="S157" s="39"/>
      <c r="T157" s="39"/>
      <c r="U157" s="39"/>
      <c r="V157" s="41"/>
      <c r="W157" s="39"/>
    </row>
    <row r="158" ht="30.0" customHeight="1">
      <c r="A158" s="39"/>
      <c r="B158" s="40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40"/>
      <c r="O158" s="40"/>
      <c r="P158" s="41" t="str">
        <f t="shared" si="1"/>
        <v/>
      </c>
      <c r="Q158" s="41" t="str">
        <f t="shared" si="2"/>
        <v/>
      </c>
      <c r="R158" s="39" t="str">
        <f t="shared" si="3"/>
        <v/>
      </c>
      <c r="S158" s="39"/>
      <c r="T158" s="39"/>
      <c r="U158" s="39"/>
      <c r="V158" s="41"/>
      <c r="W158" s="39"/>
    </row>
    <row r="159" ht="30.0" customHeight="1">
      <c r="A159" s="39"/>
      <c r="B159" s="40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40"/>
      <c r="O159" s="40"/>
      <c r="P159" s="41" t="str">
        <f t="shared" si="1"/>
        <v/>
      </c>
      <c r="Q159" s="41" t="str">
        <f t="shared" si="2"/>
        <v/>
      </c>
      <c r="R159" s="39" t="str">
        <f t="shared" si="3"/>
        <v/>
      </c>
      <c r="S159" s="39"/>
      <c r="T159" s="39"/>
      <c r="U159" s="39"/>
      <c r="V159" s="41"/>
      <c r="W159" s="39"/>
    </row>
    <row r="160" ht="30.0" customHeight="1">
      <c r="A160" s="39"/>
      <c r="B160" s="40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40"/>
      <c r="O160" s="40"/>
      <c r="P160" s="41" t="str">
        <f t="shared" si="1"/>
        <v/>
      </c>
      <c r="Q160" s="41" t="str">
        <f t="shared" si="2"/>
        <v/>
      </c>
      <c r="R160" s="39" t="str">
        <f t="shared" si="3"/>
        <v/>
      </c>
      <c r="S160" s="39"/>
      <c r="T160" s="39"/>
      <c r="U160" s="39"/>
      <c r="V160" s="41"/>
      <c r="W160" s="39"/>
    </row>
    <row r="161" ht="30.0" customHeight="1">
      <c r="A161" s="39"/>
      <c r="B161" s="40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40"/>
      <c r="O161" s="40"/>
      <c r="P161" s="41" t="str">
        <f t="shared" si="1"/>
        <v/>
      </c>
      <c r="Q161" s="41" t="str">
        <f t="shared" si="2"/>
        <v/>
      </c>
      <c r="R161" s="39" t="str">
        <f t="shared" si="3"/>
        <v/>
      </c>
      <c r="S161" s="39"/>
      <c r="T161" s="39"/>
      <c r="U161" s="39"/>
      <c r="V161" s="41"/>
      <c r="W161" s="39"/>
    </row>
    <row r="162" ht="30.0" customHeight="1">
      <c r="A162" s="39"/>
      <c r="B162" s="40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40"/>
      <c r="O162" s="40"/>
      <c r="P162" s="41" t="str">
        <f t="shared" si="1"/>
        <v/>
      </c>
      <c r="Q162" s="41" t="str">
        <f t="shared" si="2"/>
        <v/>
      </c>
      <c r="R162" s="39" t="str">
        <f t="shared" si="3"/>
        <v/>
      </c>
      <c r="S162" s="39"/>
      <c r="T162" s="39"/>
      <c r="U162" s="39"/>
      <c r="V162" s="41"/>
      <c r="W162" s="39"/>
    </row>
    <row r="163" ht="30.0" customHeight="1">
      <c r="A163" s="39"/>
      <c r="B163" s="40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40"/>
      <c r="O163" s="40"/>
      <c r="P163" s="41" t="str">
        <f t="shared" si="1"/>
        <v/>
      </c>
      <c r="Q163" s="41" t="str">
        <f t="shared" si="2"/>
        <v/>
      </c>
      <c r="R163" s="39" t="str">
        <f t="shared" si="3"/>
        <v/>
      </c>
      <c r="S163" s="39"/>
      <c r="T163" s="39"/>
      <c r="U163" s="39"/>
      <c r="V163" s="41"/>
      <c r="W163" s="39"/>
    </row>
    <row r="164" ht="30.0" customHeight="1">
      <c r="A164" s="39"/>
      <c r="B164" s="40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40"/>
      <c r="O164" s="40"/>
      <c r="P164" s="41" t="str">
        <f t="shared" si="1"/>
        <v/>
      </c>
      <c r="Q164" s="41" t="str">
        <f t="shared" si="2"/>
        <v/>
      </c>
      <c r="R164" s="39" t="str">
        <f t="shared" si="3"/>
        <v/>
      </c>
      <c r="S164" s="39"/>
      <c r="T164" s="39"/>
      <c r="U164" s="39"/>
      <c r="V164" s="41"/>
      <c r="W164" s="39"/>
    </row>
    <row r="165" ht="30.0" customHeight="1">
      <c r="A165" s="39"/>
      <c r="B165" s="40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40"/>
      <c r="O165" s="40"/>
      <c r="P165" s="41" t="str">
        <f t="shared" si="1"/>
        <v/>
      </c>
      <c r="Q165" s="41" t="str">
        <f t="shared" si="2"/>
        <v/>
      </c>
      <c r="R165" s="39" t="str">
        <f t="shared" si="3"/>
        <v/>
      </c>
      <c r="S165" s="39"/>
      <c r="T165" s="39"/>
      <c r="U165" s="39"/>
      <c r="V165" s="41"/>
      <c r="W165" s="39"/>
    </row>
    <row r="166" ht="30.0" customHeight="1">
      <c r="A166" s="39"/>
      <c r="B166" s="40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40"/>
      <c r="O166" s="40"/>
      <c r="P166" s="41" t="str">
        <f t="shared" si="1"/>
        <v/>
      </c>
      <c r="Q166" s="41" t="str">
        <f t="shared" si="2"/>
        <v/>
      </c>
      <c r="R166" s="39" t="str">
        <f t="shared" si="3"/>
        <v/>
      </c>
      <c r="S166" s="39"/>
      <c r="T166" s="39"/>
      <c r="U166" s="39"/>
      <c r="V166" s="41"/>
      <c r="W166" s="39"/>
    </row>
    <row r="167" ht="30.0" customHeight="1">
      <c r="A167" s="39"/>
      <c r="B167" s="40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40"/>
      <c r="O167" s="40"/>
      <c r="P167" s="41" t="str">
        <f t="shared" si="1"/>
        <v/>
      </c>
      <c r="Q167" s="41" t="str">
        <f t="shared" si="2"/>
        <v/>
      </c>
      <c r="R167" s="39" t="str">
        <f t="shared" si="3"/>
        <v/>
      </c>
      <c r="S167" s="39"/>
      <c r="T167" s="39"/>
      <c r="U167" s="39"/>
      <c r="V167" s="41"/>
      <c r="W167" s="39"/>
    </row>
    <row r="168" ht="30.0" customHeight="1">
      <c r="A168" s="39"/>
      <c r="B168" s="40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40"/>
      <c r="O168" s="40"/>
      <c r="P168" s="41" t="str">
        <f t="shared" si="1"/>
        <v/>
      </c>
      <c r="Q168" s="41" t="str">
        <f t="shared" si="2"/>
        <v/>
      </c>
      <c r="R168" s="39" t="str">
        <f t="shared" si="3"/>
        <v/>
      </c>
      <c r="S168" s="39"/>
      <c r="T168" s="39"/>
      <c r="U168" s="39"/>
      <c r="V168" s="41"/>
      <c r="W168" s="39"/>
    </row>
    <row r="169" ht="30.0" customHeight="1">
      <c r="A169" s="39"/>
      <c r="B169" s="40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40"/>
      <c r="O169" s="40"/>
      <c r="P169" s="41" t="str">
        <f t="shared" si="1"/>
        <v/>
      </c>
      <c r="Q169" s="41" t="str">
        <f t="shared" si="2"/>
        <v/>
      </c>
      <c r="R169" s="39" t="str">
        <f t="shared" si="3"/>
        <v/>
      </c>
      <c r="S169" s="39"/>
      <c r="T169" s="39"/>
      <c r="U169" s="39"/>
      <c r="V169" s="41"/>
      <c r="W169" s="39"/>
    </row>
    <row r="170" ht="30.0" customHeight="1">
      <c r="A170" s="39"/>
      <c r="B170" s="40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40"/>
      <c r="O170" s="40"/>
      <c r="P170" s="41" t="str">
        <f t="shared" si="1"/>
        <v/>
      </c>
      <c r="Q170" s="41" t="str">
        <f t="shared" si="2"/>
        <v/>
      </c>
      <c r="R170" s="39" t="str">
        <f t="shared" si="3"/>
        <v/>
      </c>
      <c r="S170" s="39"/>
      <c r="T170" s="39"/>
      <c r="U170" s="39"/>
      <c r="V170" s="41"/>
      <c r="W170" s="39"/>
    </row>
    <row r="171" ht="30.0" customHeight="1">
      <c r="A171" s="39"/>
      <c r="B171" s="40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40"/>
      <c r="O171" s="40"/>
      <c r="P171" s="41" t="str">
        <f t="shared" si="1"/>
        <v/>
      </c>
      <c r="Q171" s="41" t="str">
        <f t="shared" si="2"/>
        <v/>
      </c>
      <c r="R171" s="39" t="str">
        <f t="shared" si="3"/>
        <v/>
      </c>
      <c r="S171" s="39"/>
      <c r="T171" s="39"/>
      <c r="U171" s="39"/>
      <c r="V171" s="41"/>
      <c r="W171" s="39"/>
    </row>
    <row r="172" ht="30.0" customHeight="1">
      <c r="A172" s="39"/>
      <c r="B172" s="40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40"/>
      <c r="O172" s="40"/>
      <c r="P172" s="41" t="str">
        <f t="shared" si="1"/>
        <v/>
      </c>
      <c r="Q172" s="41" t="str">
        <f t="shared" si="2"/>
        <v/>
      </c>
      <c r="R172" s="39" t="str">
        <f t="shared" si="3"/>
        <v/>
      </c>
      <c r="S172" s="39"/>
      <c r="T172" s="39"/>
      <c r="U172" s="39"/>
      <c r="V172" s="41"/>
      <c r="W172" s="39"/>
    </row>
    <row r="173" ht="30.0" customHeight="1">
      <c r="A173" s="39"/>
      <c r="B173" s="40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40"/>
      <c r="O173" s="40"/>
      <c r="P173" s="41" t="str">
        <f t="shared" si="1"/>
        <v/>
      </c>
      <c r="Q173" s="41" t="str">
        <f t="shared" si="2"/>
        <v/>
      </c>
      <c r="R173" s="39" t="str">
        <f t="shared" si="3"/>
        <v/>
      </c>
      <c r="S173" s="39"/>
      <c r="T173" s="39"/>
      <c r="U173" s="39"/>
      <c r="V173" s="41"/>
      <c r="W173" s="39"/>
    </row>
    <row r="174" ht="30.0" customHeight="1">
      <c r="A174" s="39"/>
      <c r="B174" s="40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40"/>
      <c r="O174" s="40"/>
      <c r="P174" s="41" t="str">
        <f t="shared" si="1"/>
        <v/>
      </c>
      <c r="Q174" s="41" t="str">
        <f t="shared" si="2"/>
        <v/>
      </c>
      <c r="R174" s="39" t="str">
        <f t="shared" si="3"/>
        <v/>
      </c>
      <c r="S174" s="39"/>
      <c r="T174" s="39"/>
      <c r="U174" s="39"/>
      <c r="V174" s="41"/>
      <c r="W174" s="39"/>
    </row>
    <row r="175" ht="30.0" customHeight="1">
      <c r="A175" s="39"/>
      <c r="B175" s="40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40"/>
      <c r="O175" s="40"/>
      <c r="P175" s="41" t="str">
        <f t="shared" si="1"/>
        <v/>
      </c>
      <c r="Q175" s="41" t="str">
        <f t="shared" si="2"/>
        <v/>
      </c>
      <c r="R175" s="39" t="str">
        <f t="shared" si="3"/>
        <v/>
      </c>
      <c r="S175" s="39"/>
      <c r="T175" s="39"/>
      <c r="U175" s="39"/>
      <c r="V175" s="41"/>
      <c r="W175" s="39"/>
    </row>
    <row r="176" ht="30.0" customHeight="1">
      <c r="A176" s="39"/>
      <c r="B176" s="40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40"/>
      <c r="O176" s="40"/>
      <c r="P176" s="41" t="str">
        <f t="shared" si="1"/>
        <v/>
      </c>
      <c r="Q176" s="41" t="str">
        <f t="shared" si="2"/>
        <v/>
      </c>
      <c r="R176" s="39" t="str">
        <f t="shared" si="3"/>
        <v/>
      </c>
      <c r="S176" s="39"/>
      <c r="T176" s="39"/>
      <c r="U176" s="39"/>
      <c r="V176" s="41"/>
      <c r="W176" s="39"/>
    </row>
    <row r="177" ht="30.0" customHeight="1">
      <c r="A177" s="39"/>
      <c r="B177" s="40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40"/>
      <c r="O177" s="40"/>
      <c r="P177" s="41" t="str">
        <f t="shared" si="1"/>
        <v/>
      </c>
      <c r="Q177" s="41" t="str">
        <f t="shared" si="2"/>
        <v/>
      </c>
      <c r="R177" s="39" t="str">
        <f t="shared" si="3"/>
        <v/>
      </c>
      <c r="S177" s="39"/>
      <c r="T177" s="39"/>
      <c r="U177" s="39"/>
      <c r="V177" s="41"/>
      <c r="W177" s="39"/>
    </row>
    <row r="178" ht="30.0" customHeight="1">
      <c r="A178" s="39"/>
      <c r="B178" s="40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40"/>
      <c r="O178" s="40"/>
      <c r="P178" s="41" t="str">
        <f t="shared" si="1"/>
        <v/>
      </c>
      <c r="Q178" s="41" t="str">
        <f t="shared" si="2"/>
        <v/>
      </c>
      <c r="R178" s="39" t="str">
        <f t="shared" si="3"/>
        <v/>
      </c>
      <c r="S178" s="39"/>
      <c r="T178" s="39"/>
      <c r="U178" s="39"/>
      <c r="V178" s="41"/>
      <c r="W178" s="39"/>
    </row>
    <row r="179" ht="30.0" customHeight="1">
      <c r="A179" s="39"/>
      <c r="B179" s="40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40"/>
      <c r="O179" s="40"/>
      <c r="P179" s="41" t="str">
        <f t="shared" si="1"/>
        <v/>
      </c>
      <c r="Q179" s="41" t="str">
        <f t="shared" si="2"/>
        <v/>
      </c>
      <c r="R179" s="39" t="str">
        <f t="shared" si="3"/>
        <v/>
      </c>
      <c r="S179" s="39"/>
      <c r="T179" s="39"/>
      <c r="U179" s="39"/>
      <c r="V179" s="41"/>
      <c r="W179" s="39"/>
    </row>
    <row r="180" ht="30.0" customHeight="1">
      <c r="A180" s="39"/>
      <c r="B180" s="40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40"/>
      <c r="O180" s="40"/>
      <c r="P180" s="41" t="str">
        <f t="shared" si="1"/>
        <v/>
      </c>
      <c r="Q180" s="41" t="str">
        <f t="shared" si="2"/>
        <v/>
      </c>
      <c r="R180" s="39" t="str">
        <f t="shared" si="3"/>
        <v/>
      </c>
      <c r="S180" s="39"/>
      <c r="T180" s="39"/>
      <c r="U180" s="39"/>
      <c r="V180" s="41"/>
      <c r="W180" s="39"/>
    </row>
    <row r="181" ht="30.0" customHeight="1">
      <c r="A181" s="39"/>
      <c r="B181" s="40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40"/>
      <c r="O181" s="40"/>
      <c r="P181" s="41" t="str">
        <f t="shared" si="1"/>
        <v/>
      </c>
      <c r="Q181" s="41" t="str">
        <f t="shared" si="2"/>
        <v/>
      </c>
      <c r="R181" s="39" t="str">
        <f t="shared" si="3"/>
        <v/>
      </c>
      <c r="S181" s="39"/>
      <c r="T181" s="39"/>
      <c r="U181" s="39"/>
      <c r="V181" s="41"/>
      <c r="W181" s="39"/>
    </row>
    <row r="182" ht="30.0" customHeight="1">
      <c r="A182" s="39"/>
      <c r="B182" s="40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40"/>
      <c r="O182" s="40"/>
      <c r="P182" s="41" t="str">
        <f t="shared" si="1"/>
        <v/>
      </c>
      <c r="Q182" s="41" t="str">
        <f t="shared" si="2"/>
        <v/>
      </c>
      <c r="R182" s="39" t="str">
        <f t="shared" si="3"/>
        <v/>
      </c>
      <c r="S182" s="39"/>
      <c r="T182" s="39"/>
      <c r="U182" s="39"/>
      <c r="V182" s="41"/>
      <c r="W182" s="39"/>
    </row>
    <row r="183" ht="30.0" customHeight="1">
      <c r="A183" s="39"/>
      <c r="B183" s="40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40"/>
      <c r="O183" s="40"/>
      <c r="P183" s="41" t="str">
        <f t="shared" si="1"/>
        <v/>
      </c>
      <c r="Q183" s="41" t="str">
        <f t="shared" si="2"/>
        <v/>
      </c>
      <c r="R183" s="39" t="str">
        <f t="shared" si="3"/>
        <v/>
      </c>
      <c r="S183" s="39"/>
      <c r="T183" s="39"/>
      <c r="U183" s="39"/>
      <c r="V183" s="41"/>
      <c r="W183" s="39"/>
    </row>
    <row r="184" ht="30.0" customHeight="1">
      <c r="A184" s="39"/>
      <c r="B184" s="40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40"/>
      <c r="O184" s="40"/>
      <c r="P184" s="41" t="str">
        <f t="shared" si="1"/>
        <v/>
      </c>
      <c r="Q184" s="41" t="str">
        <f t="shared" si="2"/>
        <v/>
      </c>
      <c r="R184" s="39" t="str">
        <f t="shared" si="3"/>
        <v/>
      </c>
      <c r="S184" s="39"/>
      <c r="T184" s="39"/>
      <c r="U184" s="39"/>
      <c r="V184" s="41"/>
      <c r="W184" s="39"/>
    </row>
    <row r="185" ht="30.0" customHeight="1">
      <c r="A185" s="39"/>
      <c r="B185" s="40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40"/>
      <c r="O185" s="40"/>
      <c r="P185" s="41" t="str">
        <f t="shared" si="1"/>
        <v/>
      </c>
      <c r="Q185" s="41" t="str">
        <f t="shared" si="2"/>
        <v/>
      </c>
      <c r="R185" s="39" t="str">
        <f t="shared" si="3"/>
        <v/>
      </c>
      <c r="S185" s="39"/>
      <c r="T185" s="39"/>
      <c r="U185" s="39"/>
      <c r="V185" s="41"/>
      <c r="W185" s="39"/>
    </row>
    <row r="186" ht="30.0" customHeight="1">
      <c r="A186" s="39"/>
      <c r="B186" s="40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40"/>
      <c r="O186" s="40"/>
      <c r="P186" s="41" t="str">
        <f t="shared" si="1"/>
        <v/>
      </c>
      <c r="Q186" s="41" t="str">
        <f t="shared" si="2"/>
        <v/>
      </c>
      <c r="R186" s="39" t="str">
        <f t="shared" si="3"/>
        <v/>
      </c>
      <c r="S186" s="39"/>
      <c r="T186" s="39"/>
      <c r="U186" s="39"/>
      <c r="V186" s="41"/>
      <c r="W186" s="39"/>
    </row>
    <row r="187" ht="30.0" customHeight="1">
      <c r="A187" s="39"/>
      <c r="B187" s="40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40"/>
      <c r="O187" s="40"/>
      <c r="P187" s="41" t="str">
        <f t="shared" si="1"/>
        <v/>
      </c>
      <c r="Q187" s="41" t="str">
        <f t="shared" si="2"/>
        <v/>
      </c>
      <c r="R187" s="39" t="str">
        <f t="shared" si="3"/>
        <v/>
      </c>
      <c r="S187" s="39"/>
      <c r="T187" s="39"/>
      <c r="U187" s="39"/>
      <c r="V187" s="41"/>
      <c r="W187" s="39"/>
    </row>
    <row r="188" ht="30.0" customHeight="1">
      <c r="A188" s="39"/>
      <c r="B188" s="40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40"/>
      <c r="O188" s="40"/>
      <c r="P188" s="41" t="str">
        <f t="shared" si="1"/>
        <v/>
      </c>
      <c r="Q188" s="41" t="str">
        <f t="shared" si="2"/>
        <v/>
      </c>
      <c r="R188" s="39" t="str">
        <f t="shared" si="3"/>
        <v/>
      </c>
      <c r="S188" s="39"/>
      <c r="T188" s="39"/>
      <c r="U188" s="39"/>
      <c r="V188" s="41"/>
      <c r="W188" s="39"/>
    </row>
    <row r="189" ht="30.0" customHeight="1">
      <c r="A189" s="39"/>
      <c r="B189" s="40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40"/>
      <c r="O189" s="40"/>
      <c r="P189" s="41" t="str">
        <f t="shared" si="1"/>
        <v/>
      </c>
      <c r="Q189" s="41" t="str">
        <f t="shared" si="2"/>
        <v/>
      </c>
      <c r="R189" s="39" t="str">
        <f t="shared" si="3"/>
        <v/>
      </c>
      <c r="S189" s="39"/>
      <c r="T189" s="39"/>
      <c r="U189" s="39"/>
      <c r="V189" s="41"/>
      <c r="W189" s="39"/>
    </row>
    <row r="190" ht="30.0" customHeight="1">
      <c r="A190" s="39"/>
      <c r="B190" s="40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40"/>
      <c r="O190" s="40"/>
      <c r="P190" s="41" t="str">
        <f t="shared" si="1"/>
        <v/>
      </c>
      <c r="Q190" s="41" t="str">
        <f t="shared" si="2"/>
        <v/>
      </c>
      <c r="R190" s="39" t="str">
        <f t="shared" si="3"/>
        <v/>
      </c>
      <c r="S190" s="39"/>
      <c r="T190" s="39"/>
      <c r="U190" s="39"/>
      <c r="V190" s="41"/>
      <c r="W190" s="39"/>
    </row>
    <row r="191" ht="30.0" customHeight="1">
      <c r="A191" s="39"/>
      <c r="B191" s="40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40"/>
      <c r="O191" s="40"/>
      <c r="P191" s="41" t="str">
        <f t="shared" si="1"/>
        <v/>
      </c>
      <c r="Q191" s="41" t="str">
        <f t="shared" si="2"/>
        <v/>
      </c>
      <c r="R191" s="39" t="str">
        <f t="shared" si="3"/>
        <v/>
      </c>
      <c r="S191" s="39"/>
      <c r="T191" s="39"/>
      <c r="U191" s="39"/>
      <c r="V191" s="41"/>
      <c r="W191" s="39"/>
    </row>
    <row r="192" ht="30.0" customHeight="1">
      <c r="A192" s="39"/>
      <c r="B192" s="40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40"/>
      <c r="O192" s="40"/>
      <c r="P192" s="41" t="str">
        <f t="shared" si="1"/>
        <v/>
      </c>
      <c r="Q192" s="41" t="str">
        <f t="shared" si="2"/>
        <v/>
      </c>
      <c r="R192" s="39" t="str">
        <f t="shared" si="3"/>
        <v/>
      </c>
      <c r="S192" s="39"/>
      <c r="T192" s="39"/>
      <c r="U192" s="39"/>
      <c r="V192" s="41"/>
      <c r="W192" s="39"/>
    </row>
    <row r="193" ht="30.0" customHeight="1">
      <c r="A193" s="39"/>
      <c r="B193" s="40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40"/>
      <c r="O193" s="40"/>
      <c r="P193" s="41" t="str">
        <f t="shared" si="1"/>
        <v/>
      </c>
      <c r="Q193" s="41" t="str">
        <f t="shared" si="2"/>
        <v/>
      </c>
      <c r="R193" s="39" t="str">
        <f t="shared" si="3"/>
        <v/>
      </c>
      <c r="S193" s="39"/>
      <c r="T193" s="39"/>
      <c r="U193" s="39"/>
      <c r="V193" s="41"/>
      <c r="W193" s="39"/>
    </row>
    <row r="194" ht="30.0" customHeight="1">
      <c r="A194" s="39"/>
      <c r="B194" s="40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40"/>
      <c r="O194" s="40"/>
      <c r="P194" s="41" t="str">
        <f t="shared" si="1"/>
        <v/>
      </c>
      <c r="Q194" s="41" t="str">
        <f t="shared" si="2"/>
        <v/>
      </c>
      <c r="R194" s="39" t="str">
        <f t="shared" si="3"/>
        <v/>
      </c>
      <c r="S194" s="39"/>
      <c r="T194" s="39"/>
      <c r="U194" s="39"/>
      <c r="V194" s="41"/>
      <c r="W194" s="39"/>
    </row>
    <row r="195" ht="30.0" customHeight="1">
      <c r="A195" s="39"/>
      <c r="B195" s="40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40"/>
      <c r="O195" s="40"/>
      <c r="P195" s="41" t="str">
        <f t="shared" si="1"/>
        <v/>
      </c>
      <c r="Q195" s="41" t="str">
        <f t="shared" si="2"/>
        <v/>
      </c>
      <c r="R195" s="39" t="str">
        <f t="shared" si="3"/>
        <v/>
      </c>
      <c r="S195" s="39"/>
      <c r="T195" s="39"/>
      <c r="U195" s="39"/>
      <c r="V195" s="41"/>
      <c r="W195" s="39"/>
    </row>
    <row r="196" ht="30.0" customHeight="1">
      <c r="A196" s="39"/>
      <c r="B196" s="40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40"/>
      <c r="O196" s="40"/>
      <c r="P196" s="41" t="str">
        <f t="shared" si="1"/>
        <v/>
      </c>
      <c r="Q196" s="41" t="str">
        <f t="shared" si="2"/>
        <v/>
      </c>
      <c r="R196" s="39" t="str">
        <f t="shared" si="3"/>
        <v/>
      </c>
      <c r="S196" s="39"/>
      <c r="T196" s="39"/>
      <c r="U196" s="39"/>
      <c r="V196" s="41"/>
      <c r="W196" s="39"/>
    </row>
    <row r="197" ht="30.0" customHeight="1">
      <c r="A197" s="39"/>
      <c r="B197" s="40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40"/>
      <c r="O197" s="40"/>
      <c r="P197" s="41" t="str">
        <f t="shared" si="1"/>
        <v/>
      </c>
      <c r="Q197" s="41" t="str">
        <f t="shared" si="2"/>
        <v/>
      </c>
      <c r="R197" s="39" t="str">
        <f t="shared" si="3"/>
        <v/>
      </c>
      <c r="S197" s="39"/>
      <c r="T197" s="39"/>
      <c r="U197" s="39"/>
      <c r="V197" s="41"/>
      <c r="W197" s="39"/>
    </row>
    <row r="198" ht="30.0" customHeight="1">
      <c r="A198" s="39"/>
      <c r="B198" s="40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40"/>
      <c r="O198" s="40"/>
      <c r="P198" s="41" t="str">
        <f t="shared" si="1"/>
        <v/>
      </c>
      <c r="Q198" s="41" t="str">
        <f t="shared" si="2"/>
        <v/>
      </c>
      <c r="R198" s="39" t="str">
        <f t="shared" si="3"/>
        <v/>
      </c>
      <c r="S198" s="39"/>
      <c r="T198" s="39"/>
      <c r="U198" s="39"/>
      <c r="V198" s="41"/>
      <c r="W198" s="39"/>
    </row>
    <row r="199" ht="30.0" customHeight="1">
      <c r="A199" s="39"/>
      <c r="B199" s="40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40"/>
      <c r="O199" s="40"/>
      <c r="P199" s="41" t="str">
        <f t="shared" si="1"/>
        <v/>
      </c>
      <c r="Q199" s="41" t="str">
        <f t="shared" si="2"/>
        <v/>
      </c>
      <c r="R199" s="39" t="str">
        <f t="shared" si="3"/>
        <v/>
      </c>
      <c r="S199" s="39"/>
      <c r="T199" s="39"/>
      <c r="U199" s="39"/>
      <c r="V199" s="41"/>
      <c r="W199" s="39"/>
    </row>
    <row r="200" ht="30.0" customHeight="1">
      <c r="A200" s="39"/>
      <c r="B200" s="40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40"/>
      <c r="O200" s="40"/>
      <c r="P200" s="41" t="str">
        <f t="shared" si="1"/>
        <v/>
      </c>
      <c r="Q200" s="41" t="str">
        <f t="shared" si="2"/>
        <v/>
      </c>
      <c r="R200" s="39" t="str">
        <f t="shared" si="3"/>
        <v/>
      </c>
      <c r="S200" s="39"/>
      <c r="T200" s="39"/>
      <c r="U200" s="39"/>
      <c r="V200" s="41"/>
      <c r="W200" s="39"/>
    </row>
    <row r="201" ht="30.0" customHeight="1">
      <c r="A201" s="39"/>
      <c r="B201" s="40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40"/>
      <c r="O201" s="40"/>
      <c r="P201" s="41" t="str">
        <f t="shared" si="1"/>
        <v/>
      </c>
      <c r="Q201" s="41" t="str">
        <f t="shared" si="2"/>
        <v/>
      </c>
      <c r="R201" s="39" t="str">
        <f t="shared" si="3"/>
        <v/>
      </c>
      <c r="S201" s="39"/>
      <c r="T201" s="39"/>
      <c r="U201" s="39"/>
      <c r="V201" s="41"/>
      <c r="W201" s="39"/>
    </row>
    <row r="202" ht="30.0" customHeight="1">
      <c r="A202" s="39"/>
      <c r="B202" s="40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40"/>
      <c r="O202" s="40"/>
      <c r="P202" s="41" t="str">
        <f t="shared" si="1"/>
        <v/>
      </c>
      <c r="Q202" s="41" t="str">
        <f t="shared" si="2"/>
        <v/>
      </c>
      <c r="R202" s="39" t="str">
        <f t="shared" si="3"/>
        <v/>
      </c>
      <c r="S202" s="39"/>
      <c r="T202" s="39"/>
      <c r="U202" s="39"/>
      <c r="V202" s="41"/>
      <c r="W202" s="39"/>
    </row>
    <row r="203" ht="30.0" customHeight="1">
      <c r="A203" s="39"/>
      <c r="B203" s="40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40"/>
      <c r="O203" s="40"/>
      <c r="P203" s="41" t="str">
        <f t="shared" si="1"/>
        <v/>
      </c>
      <c r="Q203" s="41" t="str">
        <f t="shared" si="2"/>
        <v/>
      </c>
      <c r="R203" s="39" t="str">
        <f t="shared" si="3"/>
        <v/>
      </c>
      <c r="S203" s="39"/>
      <c r="T203" s="39"/>
      <c r="U203" s="39"/>
      <c r="V203" s="41"/>
      <c r="W203" s="39"/>
    </row>
    <row r="204" ht="30.0" customHeight="1">
      <c r="A204" s="39"/>
      <c r="B204" s="40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40"/>
      <c r="O204" s="40"/>
      <c r="P204" s="41" t="str">
        <f t="shared" si="1"/>
        <v/>
      </c>
      <c r="Q204" s="41" t="str">
        <f t="shared" si="2"/>
        <v/>
      </c>
      <c r="R204" s="39" t="str">
        <f t="shared" si="3"/>
        <v/>
      </c>
      <c r="S204" s="39"/>
      <c r="T204" s="39"/>
      <c r="U204" s="39"/>
      <c r="V204" s="41"/>
      <c r="W204" s="39"/>
    </row>
    <row r="205" ht="30.0" customHeight="1">
      <c r="A205" s="39"/>
      <c r="B205" s="40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40"/>
      <c r="O205" s="40"/>
      <c r="P205" s="41" t="str">
        <f t="shared" si="1"/>
        <v/>
      </c>
      <c r="Q205" s="41" t="str">
        <f t="shared" si="2"/>
        <v/>
      </c>
      <c r="R205" s="39" t="str">
        <f t="shared" si="3"/>
        <v/>
      </c>
      <c r="S205" s="39"/>
      <c r="T205" s="39"/>
      <c r="U205" s="39"/>
      <c r="V205" s="41"/>
      <c r="W205" s="39"/>
    </row>
    <row r="206" ht="30.0" customHeight="1">
      <c r="A206" s="39"/>
      <c r="B206" s="40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40"/>
      <c r="O206" s="40"/>
      <c r="P206" s="41" t="str">
        <f t="shared" si="1"/>
        <v/>
      </c>
      <c r="Q206" s="41" t="str">
        <f t="shared" si="2"/>
        <v/>
      </c>
      <c r="R206" s="39" t="str">
        <f t="shared" si="3"/>
        <v/>
      </c>
      <c r="S206" s="39"/>
      <c r="T206" s="39"/>
      <c r="U206" s="39"/>
      <c r="V206" s="41"/>
      <c r="W206" s="39"/>
    </row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">
    <mergeCell ref="A1:W1"/>
    <mergeCell ref="A2:W2"/>
    <mergeCell ref="A4:W4"/>
  </mergeCells>
  <conditionalFormatting sqref="J7:J206">
    <cfRule type="containsText" dxfId="5" priority="1" operator="containsText" text="Urgent">
      <formula>NOT(ISERROR(SEARCH(("Urgent"),(J7))))</formula>
    </cfRule>
  </conditionalFormatting>
  <conditionalFormatting sqref="J7:J206">
    <cfRule type="containsText" dxfId="6" priority="2" operator="containsText" text="High">
      <formula>NOT(ISERROR(SEARCH(("High"),(J7))))</formula>
    </cfRule>
  </conditionalFormatting>
  <conditionalFormatting sqref="R7:R206">
    <cfRule type="containsText" dxfId="5" priority="3" operator="containsText" text="Overdue">
      <formula>NOT(ISERROR(SEARCH(("Overdue"),(R7))))</formula>
    </cfRule>
  </conditionalFormatting>
  <conditionalFormatting sqref="R7:R206">
    <cfRule type="containsText" dxfId="7" priority="4" operator="containsText" text="On Track">
      <formula>NOT(ISERROR(SEARCH(("On Track"),(R7))))</formula>
    </cfRule>
  </conditionalFormatting>
  <dataValidations>
    <dataValidation type="list" allowBlank="1" sqref="V7:V206">
      <formula1>Lists!$H$5:$H$9</formula1>
    </dataValidation>
    <dataValidation type="list" allowBlank="1" sqref="C7:C206">
      <formula1>Lists!$D$5:$D$11</formula1>
    </dataValidation>
    <dataValidation type="list" allowBlank="1" sqref="H7:H206">
      <formula1>Lists!$A$5:$A$13</formula1>
    </dataValidation>
    <dataValidation type="list" allowBlank="1" sqref="J7:J206">
      <formula1>Lists!$B$5:$B$8</formula1>
    </dataValidation>
    <dataValidation type="list" allowBlank="1" sqref="L7:L206">
      <formula1>Lists!$E$5:$E$11</formula1>
    </dataValidation>
    <dataValidation type="list" allowBlank="1" sqref="M7:M206">
      <formula1>Lists!$C$5:$C$9</formula1>
    </dataValidation>
    <dataValidation type="list" allowBlank="1" sqref="K7:K206">
      <formula1>Lists!$F$5:$F$10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8.0"/>
    <col customWidth="1" min="2" max="2" width="10.0"/>
    <col customWidth="1" min="3" max="3" width="18.0"/>
    <col customWidth="1" min="4" max="4" width="15.0"/>
    <col customWidth="1" min="5" max="5" width="16.0"/>
    <col customWidth="1" min="6" max="6" width="10.0"/>
    <col customWidth="1" min="7" max="7" width="20.0"/>
    <col customWidth="1" min="8" max="8" width="10.0"/>
    <col customWidth="1" min="9" max="9" width="18.0"/>
    <col customWidth="1" min="10" max="10" width="20.0"/>
    <col customWidth="1" min="11" max="11" width="18.0"/>
    <col customWidth="1" min="12" max="12" width="10.0"/>
    <col customWidth="1" min="13" max="26" width="8.63"/>
  </cols>
  <sheetData>
    <row r="1" ht="33.75" customHeight="1">
      <c r="A1" s="1" t="s">
        <v>226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33.75" customHeight="1">
      <c r="A2" s="4" t="s">
        <v>228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ht="13.5" customHeight="1"/>
    <row r="4" ht="42.0" customHeight="1">
      <c r="A4" s="44" t="s">
        <v>232</v>
      </c>
      <c r="B4" s="45">
        <f>COUNTA('Automated Log'!$A$7:$A$206)</f>
        <v>12</v>
      </c>
      <c r="C4" s="44" t="s">
        <v>238</v>
      </c>
      <c r="D4" s="45">
        <f>COUNTIF('Automated Log'!$M$7:$M$206,"Open")+COUNTIF('Automated Log'!$M$7:$M$206,"In Progress")+COUNTIF('Automated Log'!$M$7:$M$206,"Escalated")</f>
        <v>4</v>
      </c>
      <c r="E4" s="44" t="s">
        <v>242</v>
      </c>
      <c r="F4" s="45">
        <f>COUNTIF('Automated Log'!$R$7:$R$206,"Overdue")</f>
        <v>4</v>
      </c>
      <c r="G4" s="44" t="s">
        <v>246</v>
      </c>
      <c r="H4" s="52">
        <f>IFERROR(AVERAGE('Automated Log'!$P$7:$P$206),0)</f>
        <v>2.5</v>
      </c>
      <c r="I4" s="44" t="s">
        <v>252</v>
      </c>
      <c r="J4" s="55">
        <f>IF(B4=0,0,(COUNTIF('Automated Log'!$M$7:$M$206,"Resolved")+COUNTIF('Automated Log'!$M$7:$M$206,"Closed"))/B4)</f>
        <v>0.6666666667</v>
      </c>
      <c r="K4" s="44" t="s">
        <v>255</v>
      </c>
      <c r="L4" s="52">
        <f>IFERROR(AVERAGE('Automated Log'!$V$7:$V$206),0)</f>
        <v>4.25</v>
      </c>
    </row>
    <row r="5" ht="13.5" customHeight="1"/>
    <row r="6" ht="13.5" customHeight="1">
      <c r="A6" s="56" t="s">
        <v>257</v>
      </c>
      <c r="B6" s="57">
        <v>2026.0</v>
      </c>
    </row>
    <row r="7" ht="13.5" customHeight="1"/>
    <row r="8" ht="13.5" customHeight="1">
      <c r="A8" s="7" t="s">
        <v>7</v>
      </c>
      <c r="B8" s="7" t="s">
        <v>265</v>
      </c>
      <c r="D8" s="7" t="s">
        <v>4</v>
      </c>
      <c r="E8" s="7" t="s">
        <v>265</v>
      </c>
      <c r="G8" s="7" t="s">
        <v>5</v>
      </c>
      <c r="H8" s="7" t="s">
        <v>265</v>
      </c>
      <c r="J8" s="7" t="s">
        <v>10</v>
      </c>
      <c r="K8" s="7" t="s">
        <v>265</v>
      </c>
    </row>
    <row r="9" ht="13.5" customHeight="1">
      <c r="A9" s="58" t="s">
        <v>17</v>
      </c>
      <c r="B9" s="59">
        <f>COUNTIF('Automated Log'!$M$7:$M$206,A9)</f>
        <v>1</v>
      </c>
      <c r="D9" s="58" t="s">
        <v>14</v>
      </c>
      <c r="E9" s="59">
        <f>COUNTIF('Automated Log'!$H$7:$H$206,D9)</f>
        <v>3</v>
      </c>
      <c r="G9" s="58" t="s">
        <v>15</v>
      </c>
      <c r="H9" s="59">
        <f>COUNTIF('Automated Log'!$J$7:$J$206,G9)</f>
        <v>0</v>
      </c>
      <c r="J9" s="58" t="s">
        <v>21</v>
      </c>
      <c r="K9" s="59">
        <f>COUNTIF('Automated Log'!$K$7:$K$206,J9)</f>
        <v>2</v>
      </c>
    </row>
    <row r="10" ht="13.5" customHeight="1">
      <c r="A10" s="58" t="s">
        <v>25</v>
      </c>
      <c r="B10" s="59">
        <f>COUNTIF('Automated Log'!$M$7:$M$206,A10)</f>
        <v>1</v>
      </c>
      <c r="D10" s="58" t="s">
        <v>23</v>
      </c>
      <c r="E10" s="59">
        <f>COUNTIF('Automated Log'!$H$7:$H$206,D10)</f>
        <v>2</v>
      </c>
      <c r="G10" s="58" t="s">
        <v>24</v>
      </c>
      <c r="H10" s="59">
        <f>COUNTIF('Automated Log'!$J$7:$J$206,G10)</f>
        <v>4</v>
      </c>
      <c r="J10" s="58" t="s">
        <v>29</v>
      </c>
      <c r="K10" s="59">
        <f>COUNTIF('Automated Log'!$K$7:$K$206,J10)</f>
        <v>3</v>
      </c>
    </row>
    <row r="11" ht="13.5" customHeight="1">
      <c r="A11" s="58" t="s">
        <v>35</v>
      </c>
      <c r="B11" s="59">
        <f>COUNTIF('Automated Log'!$M$7:$M$206,A11)</f>
        <v>2</v>
      </c>
      <c r="D11" s="58" t="s">
        <v>33</v>
      </c>
      <c r="E11" s="59">
        <f>COUNTIF('Automated Log'!$H$7:$H$206,D11)</f>
        <v>2</v>
      </c>
      <c r="G11" s="58" t="s">
        <v>34</v>
      </c>
      <c r="H11" s="59">
        <f>COUNTIF('Automated Log'!$J$7:$J$206,G11)</f>
        <v>5</v>
      </c>
      <c r="J11" s="58" t="s">
        <v>38</v>
      </c>
      <c r="K11" s="59">
        <f>COUNTIF('Automated Log'!$K$7:$K$206,J11)</f>
        <v>0</v>
      </c>
    </row>
    <row r="12" ht="13.5" customHeight="1">
      <c r="A12" s="58" t="s">
        <v>42</v>
      </c>
      <c r="B12" s="59">
        <f>COUNTIF('Automated Log'!$M$7:$M$206,A12)</f>
        <v>4</v>
      </c>
      <c r="D12" s="58" t="s">
        <v>40</v>
      </c>
      <c r="E12" s="59">
        <f>COUNTIF('Automated Log'!$H$7:$H$206,D12)</f>
        <v>1</v>
      </c>
      <c r="G12" s="58" t="s">
        <v>41</v>
      </c>
      <c r="H12" s="59">
        <f>COUNTIF('Automated Log'!$J$7:$J$206,G12)</f>
        <v>3</v>
      </c>
      <c r="J12" s="58" t="s">
        <v>48</v>
      </c>
      <c r="K12" s="59">
        <f>COUNTIF('Automated Log'!$K$7:$K$206,J12)</f>
        <v>3</v>
      </c>
    </row>
    <row r="13" ht="13.5" customHeight="1">
      <c r="A13" s="58" t="s">
        <v>52</v>
      </c>
      <c r="B13" s="59">
        <f>COUNTIF('Automated Log'!$M$7:$M$206,A13)</f>
        <v>4</v>
      </c>
      <c r="D13" s="58" t="s">
        <v>51</v>
      </c>
      <c r="E13" s="59">
        <f>COUNTIF('Automated Log'!$H$7:$H$206,D13)</f>
        <v>1</v>
      </c>
      <c r="J13" s="58" t="s">
        <v>57</v>
      </c>
      <c r="K13" s="59">
        <f>COUNTIF('Automated Log'!$K$7:$K$206,J13)</f>
        <v>2</v>
      </c>
    </row>
    <row r="14" ht="13.5" customHeight="1">
      <c r="D14" s="58" t="s">
        <v>62</v>
      </c>
      <c r="E14" s="59">
        <f>COUNTIF('Automated Log'!$H$7:$H$206,D14)</f>
        <v>1</v>
      </c>
      <c r="J14" s="58" t="s">
        <v>68</v>
      </c>
      <c r="K14" s="59">
        <f>COUNTIF('Automated Log'!$K$7:$K$206,J14)</f>
        <v>2</v>
      </c>
    </row>
    <row r="15" ht="13.5" customHeight="1">
      <c r="D15" s="58" t="s">
        <v>71</v>
      </c>
      <c r="E15" s="59">
        <f>COUNTIF('Automated Log'!$H$7:$H$206,D15)</f>
        <v>1</v>
      </c>
    </row>
    <row r="16" ht="13.5" customHeight="1">
      <c r="D16" s="58" t="s">
        <v>77</v>
      </c>
      <c r="E16" s="59">
        <f>COUNTIF('Automated Log'!$H$7:$H$206,D16)</f>
        <v>1</v>
      </c>
    </row>
    <row r="17" ht="13.5" customHeight="1">
      <c r="D17" s="58" t="s">
        <v>73</v>
      </c>
      <c r="E17" s="59">
        <f>COUNTIF('Automated Log'!$H$7:$H$206,D17)</f>
        <v>0</v>
      </c>
    </row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>
      <c r="A36" s="60" t="s">
        <v>298</v>
      </c>
      <c r="B36" s="60" t="s">
        <v>265</v>
      </c>
    </row>
    <row r="37" ht="13.5" customHeight="1">
      <c r="A37" s="61" t="s">
        <v>301</v>
      </c>
      <c r="B37" s="63">
        <f>COUNTIFS('Automated Log'!$B$7:$B$206,"&gt;="&amp;DATE($B$6,1,1),'Automated Log'!$B$7:$B$206,"&lt;"&amp;DATE($B$6,2,1))</f>
        <v>1</v>
      </c>
    </row>
    <row r="38" ht="13.5" customHeight="1">
      <c r="A38" s="61" t="s">
        <v>307</v>
      </c>
      <c r="B38" s="63">
        <f>COUNTIFS('Automated Log'!$B$7:$B$206,"&gt;="&amp;DATE($B$6,2,1),'Automated Log'!$B$7:$B$206,"&lt;"&amp;DATE($B$6,3,1))</f>
        <v>1</v>
      </c>
    </row>
    <row r="39" ht="13.5" customHeight="1">
      <c r="A39" s="61" t="s">
        <v>308</v>
      </c>
      <c r="B39" s="63">
        <f>COUNTIFS('Automated Log'!$B$7:$B$206,"&gt;="&amp;DATE($B$6,3,1),'Automated Log'!$B$7:$B$206,"&lt;"&amp;DATE($B$6,4,1))</f>
        <v>1</v>
      </c>
    </row>
    <row r="40" ht="13.5" customHeight="1">
      <c r="A40" s="61" t="s">
        <v>311</v>
      </c>
      <c r="B40" s="63">
        <f>COUNTIFS('Automated Log'!$B$7:$B$206,"&gt;="&amp;DATE($B$6,4,1),'Automated Log'!$B$7:$B$206,"&lt;"&amp;DATE($B$6,5,1))</f>
        <v>1</v>
      </c>
    </row>
    <row r="41" ht="13.5" customHeight="1">
      <c r="A41" s="61" t="s">
        <v>313</v>
      </c>
      <c r="B41" s="63">
        <f>COUNTIFS('Automated Log'!$B$7:$B$206,"&gt;="&amp;DATE($B$6,5,1),'Automated Log'!$B$7:$B$206,"&lt;"&amp;DATE($B$6,6,1))</f>
        <v>1</v>
      </c>
    </row>
    <row r="42" ht="13.5" customHeight="1">
      <c r="A42" s="61" t="s">
        <v>315</v>
      </c>
      <c r="B42" s="63">
        <f>COUNTIFS('Automated Log'!$B$7:$B$206,"&gt;="&amp;DATE($B$6,6,1),'Automated Log'!$B$7:$B$206,"&lt;"&amp;DATE($B$6,7,1))</f>
        <v>2</v>
      </c>
    </row>
    <row r="43" ht="13.5" customHeight="1">
      <c r="A43" s="61" t="s">
        <v>316</v>
      </c>
      <c r="B43" s="63">
        <f>COUNTIFS('Automated Log'!$B$7:$B$206,"&gt;="&amp;DATE($B$6,7,1),'Automated Log'!$B$7:$B$206,"&lt;"&amp;DATE($B$6,8,1))</f>
        <v>2</v>
      </c>
    </row>
    <row r="44" ht="13.5" customHeight="1">
      <c r="A44" s="61" t="s">
        <v>317</v>
      </c>
      <c r="B44" s="63">
        <f>COUNTIFS('Automated Log'!$B$7:$B$206,"&gt;="&amp;DATE($B$6,8,1),'Automated Log'!$B$7:$B$206,"&lt;"&amp;DATE($B$6,9,1))</f>
        <v>3</v>
      </c>
    </row>
    <row r="45" ht="13.5" customHeight="1">
      <c r="A45" s="61" t="s">
        <v>318</v>
      </c>
      <c r="B45" s="63">
        <f>COUNTIFS('Automated Log'!$B$7:$B$206,"&gt;="&amp;DATE($B$6,9,1),'Automated Log'!$B$7:$B$206,"&lt;"&amp;DATE($B$6,10,1))</f>
        <v>0</v>
      </c>
    </row>
    <row r="46" ht="13.5" customHeight="1">
      <c r="A46" s="61" t="s">
        <v>319</v>
      </c>
      <c r="B46" s="63">
        <f>COUNTIFS('Automated Log'!$B$7:$B$206,"&gt;="&amp;DATE($B$6,10,1),'Automated Log'!$B$7:$B$206,"&lt;"&amp;DATE($B$6,11,1))</f>
        <v>0</v>
      </c>
    </row>
    <row r="47" ht="13.5" customHeight="1">
      <c r="A47" s="61" t="s">
        <v>320</v>
      </c>
      <c r="B47" s="63">
        <f>COUNTIFS('Automated Log'!$B$7:$B$206,"&gt;="&amp;DATE($B$6,11,1),'Automated Log'!$B$7:$B$206,"&lt;"&amp;DATE($B$6,12,1))</f>
        <v>0</v>
      </c>
    </row>
    <row r="48" ht="13.5" customHeight="1">
      <c r="A48" s="61" t="s">
        <v>321</v>
      </c>
      <c r="B48" s="63">
        <f>COUNTIFS('Automated Log'!$B$7:$B$206,"&gt;="&amp;DATE($B$6,12,1),'Automated Log'!$B$7:$B$206,"&lt;"&amp;DATE($B$6,13,1))</f>
        <v>0</v>
      </c>
    </row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1:L1"/>
    <mergeCell ref="A2:L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26" width="10.0"/>
  </cols>
  <sheetData>
    <row r="1">
      <c r="A1" s="42"/>
      <c r="B1" s="42"/>
      <c r="C1" s="42"/>
      <c r="D1" s="42"/>
      <c r="E1" s="42"/>
      <c r="F1" s="42"/>
      <c r="G1" s="42"/>
      <c r="H1" s="42"/>
      <c r="I1" s="42"/>
      <c r="J1" s="42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</row>
    <row r="2">
      <c r="A2" s="42"/>
      <c r="B2" s="42"/>
      <c r="C2" s="42"/>
      <c r="D2" s="42"/>
      <c r="E2" s="42"/>
      <c r="F2" s="42"/>
      <c r="G2" s="42"/>
      <c r="H2" s="42"/>
      <c r="I2" s="42"/>
      <c r="J2" s="42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>
      <c r="A3" s="42"/>
      <c r="B3" s="42"/>
      <c r="C3" s="42"/>
      <c r="D3" s="42"/>
      <c r="E3" s="42"/>
      <c r="F3" s="42"/>
      <c r="G3" s="42"/>
      <c r="H3" s="42"/>
      <c r="I3" s="42"/>
      <c r="J3" s="42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ht="15.75" customHeight="1">
      <c r="A4" s="42"/>
      <c r="B4" s="42"/>
      <c r="C4" s="42"/>
      <c r="D4" s="42"/>
      <c r="E4" s="42"/>
      <c r="F4" s="42"/>
      <c r="J4" s="42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</row>
    <row r="5" ht="15.75" customHeight="1">
      <c r="A5" s="42"/>
      <c r="B5" s="42"/>
      <c r="C5" s="42"/>
      <c r="D5" s="42"/>
      <c r="E5" s="42"/>
      <c r="J5" s="42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ht="15.75" customHeight="1">
      <c r="A6" s="42"/>
      <c r="B6" s="42"/>
      <c r="C6" s="42"/>
      <c r="D6" s="42"/>
      <c r="E6" s="42"/>
      <c r="J6" s="42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ht="15.75" customHeight="1">
      <c r="A7" s="42"/>
      <c r="B7" s="42"/>
      <c r="C7" s="42"/>
      <c r="D7" s="42"/>
      <c r="E7" s="42"/>
      <c r="J7" s="42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ht="15.75" customHeight="1">
      <c r="A8" s="42"/>
      <c r="B8" s="42"/>
      <c r="C8" s="42"/>
      <c r="D8" s="42"/>
      <c r="E8" s="42"/>
      <c r="J8" s="42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ht="15.75" customHeight="1">
      <c r="A9" s="42"/>
      <c r="B9" s="42"/>
      <c r="C9" s="42"/>
      <c r="D9" s="42"/>
      <c r="E9" s="42"/>
      <c r="J9" s="42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ht="15.75" customHeight="1">
      <c r="A10" s="42"/>
      <c r="B10" s="42"/>
      <c r="C10" s="42"/>
      <c r="D10" s="42"/>
      <c r="E10" s="42"/>
      <c r="J10" s="42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ht="15.75" customHeight="1">
      <c r="A11" s="42"/>
      <c r="B11" s="42"/>
      <c r="C11" s="42"/>
      <c r="D11" s="42"/>
      <c r="E11" s="42"/>
      <c r="J11" s="42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ht="15.75" customHeight="1">
      <c r="A12" s="42"/>
      <c r="B12" s="42"/>
      <c r="C12" s="42"/>
      <c r="D12" s="42"/>
      <c r="E12" s="42"/>
      <c r="J12" s="42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ht="15.75" customHeight="1">
      <c r="A13" s="42"/>
      <c r="B13" s="42"/>
      <c r="C13" s="42"/>
      <c r="D13" s="42"/>
      <c r="E13" s="42"/>
      <c r="J13" s="42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</row>
    <row r="14" ht="15.75" customHeight="1">
      <c r="A14" s="46" t="s">
        <v>231</v>
      </c>
      <c r="B14" s="47"/>
      <c r="C14" s="47"/>
      <c r="D14" s="48"/>
      <c r="E14" s="42"/>
      <c r="F14" s="46" t="s">
        <v>239</v>
      </c>
      <c r="G14" s="47"/>
      <c r="H14" s="47"/>
      <c r="I14" s="48"/>
      <c r="J14" s="42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ht="15.75" customHeight="1">
      <c r="A15" s="49"/>
      <c r="B15" s="50"/>
      <c r="C15" s="50"/>
      <c r="D15" s="51"/>
      <c r="E15" s="42"/>
      <c r="F15" s="49"/>
      <c r="G15" s="50"/>
      <c r="H15" s="50"/>
      <c r="I15" s="51"/>
      <c r="J15" s="42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ht="15.75" customHeight="1">
      <c r="A16" s="53" t="s">
        <v>251</v>
      </c>
      <c r="B16" s="47"/>
      <c r="C16" s="47"/>
      <c r="D16" s="48"/>
      <c r="E16" s="54"/>
      <c r="F16" s="53" t="s">
        <v>254</v>
      </c>
      <c r="G16" s="47"/>
      <c r="H16" s="47"/>
      <c r="I16" s="48"/>
      <c r="J16" s="42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ht="15.75" customHeight="1">
      <c r="A17" s="49"/>
      <c r="B17" s="50"/>
      <c r="C17" s="50"/>
      <c r="D17" s="51"/>
      <c r="E17" s="54"/>
      <c r="F17" s="49"/>
      <c r="G17" s="50"/>
      <c r="H17" s="50"/>
      <c r="I17" s="51"/>
      <c r="J17" s="42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ht="15.75" customHeight="1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ht="15.75" customHeight="1">
      <c r="A19" s="42"/>
      <c r="B19" s="42"/>
      <c r="C19" s="62" t="s">
        <v>260</v>
      </c>
      <c r="D19" s="48"/>
      <c r="E19" s="42"/>
      <c r="F19" s="42"/>
      <c r="G19" s="42"/>
      <c r="H19" s="42"/>
      <c r="I19" s="42"/>
      <c r="J19" s="42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ht="15.75" customHeight="1">
      <c r="A20" s="42"/>
      <c r="B20" s="42"/>
      <c r="C20" s="49"/>
      <c r="D20" s="51"/>
      <c r="E20" s="42"/>
      <c r="F20" s="42"/>
      <c r="G20" s="42"/>
      <c r="H20" s="42"/>
      <c r="I20" s="42"/>
      <c r="J20" s="42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ht="15.75" customHeight="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ht="15.75" customHeight="1">
      <c r="A22" s="42"/>
      <c r="B22" s="42"/>
      <c r="C22" s="62" t="s">
        <v>314</v>
      </c>
      <c r="D22" s="48"/>
      <c r="E22" s="42"/>
      <c r="F22" s="42"/>
      <c r="G22" s="42"/>
      <c r="H22" s="42"/>
      <c r="I22" s="42"/>
      <c r="J22" s="42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</row>
    <row r="23" ht="15.75" customHeight="1">
      <c r="A23" s="42"/>
      <c r="B23" s="42"/>
      <c r="C23" s="49"/>
      <c r="D23" s="51"/>
      <c r="E23" s="42"/>
      <c r="F23" s="42"/>
      <c r="G23" s="42"/>
      <c r="H23" s="42"/>
      <c r="I23" s="42"/>
      <c r="J23" s="42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ht="15.7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ht="15.75" customHeight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ht="15.75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</row>
    <row r="27" ht="15.75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ht="15.75" customHeight="1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ht="15.75" customHeight="1">
      <c r="A29" s="42"/>
      <c r="B29" s="42"/>
      <c r="C29" s="42"/>
      <c r="D29" s="42"/>
      <c r="E29" s="42"/>
      <c r="F29" s="46" t="s">
        <v>322</v>
      </c>
      <c r="G29" s="47"/>
      <c r="H29" s="47"/>
      <c r="I29" s="48"/>
      <c r="J29" s="42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</row>
    <row r="30" ht="15.75" customHeight="1">
      <c r="A30" s="42"/>
      <c r="B30" s="42"/>
      <c r="C30" s="42"/>
      <c r="D30" s="42"/>
      <c r="E30" s="42"/>
      <c r="F30" s="49"/>
      <c r="G30" s="50"/>
      <c r="H30" s="50"/>
      <c r="I30" s="51"/>
      <c r="J30" s="42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</row>
    <row r="31" ht="15.75" customHeight="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ht="15.75" customHeight="1">
      <c r="A32" s="42"/>
      <c r="B32" s="42"/>
      <c r="C32" s="42"/>
      <c r="D32" s="42"/>
      <c r="E32" s="42"/>
      <c r="F32" s="43"/>
      <c r="G32" s="43"/>
      <c r="H32" s="43"/>
      <c r="I32" s="43"/>
      <c r="J32" s="42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ht="15.75" customHeight="1">
      <c r="A33" s="42"/>
      <c r="B33" s="42"/>
      <c r="C33" s="42"/>
      <c r="D33" s="42"/>
      <c r="E33" s="42"/>
      <c r="F33" s="43"/>
      <c r="G33" s="43"/>
      <c r="H33" s="43"/>
      <c r="I33" s="43"/>
      <c r="J33" s="42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ht="15.75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</row>
    <row r="35" ht="15.75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ht="15.75" customHeight="1">
      <c r="A36" s="46" t="s">
        <v>323</v>
      </c>
      <c r="B36" s="47"/>
      <c r="C36" s="47"/>
      <c r="D36" s="48"/>
      <c r="E36" s="42"/>
      <c r="F36" s="42"/>
      <c r="G36" s="42"/>
      <c r="H36" s="42"/>
      <c r="I36" s="42"/>
      <c r="J36" s="42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ht="15.75" customHeight="1">
      <c r="A37" s="49"/>
      <c r="B37" s="50"/>
      <c r="C37" s="50"/>
      <c r="D37" s="51"/>
      <c r="E37" s="42"/>
      <c r="F37" s="42"/>
      <c r="G37" s="42"/>
      <c r="H37" s="42"/>
      <c r="I37" s="42"/>
      <c r="J37" s="42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ht="15.7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ht="15.75" customHeight="1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ht="15.75" customHeight="1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ht="15.75" customHeight="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</row>
    <row r="42" ht="15.75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</row>
    <row r="43" ht="15.75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ht="15.75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ht="15.75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</row>
    <row r="46" ht="15.75" customHeight="1">
      <c r="A46" s="46" t="s">
        <v>324</v>
      </c>
      <c r="B46" s="47"/>
      <c r="C46" s="47"/>
      <c r="D46" s="48"/>
      <c r="E46" s="42"/>
      <c r="F46" s="42"/>
      <c r="G46" s="42"/>
      <c r="H46" s="42"/>
      <c r="I46" s="42"/>
      <c r="J46" s="42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ht="15.75" customHeight="1">
      <c r="A47" s="49"/>
      <c r="B47" s="50"/>
      <c r="C47" s="50"/>
      <c r="D47" s="51"/>
      <c r="E47" s="42"/>
      <c r="F47" s="64"/>
      <c r="J47" s="42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ht="15.75" customHeight="1">
      <c r="A48" s="43"/>
      <c r="B48" s="43"/>
      <c r="C48" s="43"/>
      <c r="D48" s="43"/>
      <c r="E48" s="42"/>
      <c r="J48" s="42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ht="15.7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ht="15.7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</row>
    <row r="51" ht="15.7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</row>
    <row r="52" ht="15.7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</row>
    <row r="53" ht="15.7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ht="15.7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ht="15.7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</row>
    <row r="56" ht="15.75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</row>
    <row r="57" ht="15.7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</row>
    <row r="58" ht="15.7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</row>
    <row r="59" ht="15.7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</row>
    <row r="60" ht="15.7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</row>
    <row r="61" ht="15.7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</row>
    <row r="62" ht="15.7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</row>
    <row r="63" ht="15.7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</row>
    <row r="64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</row>
    <row r="65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</row>
    <row r="66" ht="15.7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</row>
    <row r="67" ht="15.7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</row>
    <row r="68" ht="15.7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</row>
    <row r="69" ht="15.7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</row>
    <row r="70" ht="15.7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</row>
    <row r="71" ht="15.7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</row>
    <row r="72" ht="15.7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</row>
    <row r="73" ht="15.7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</row>
    <row r="74" ht="15.7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ht="15.7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ht="15.7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ht="15.7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ht="15.7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ht="15.7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ht="15.7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ht="15.7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ht="15.7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ht="15.7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ht="15.7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5" ht="15.7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</row>
    <row r="86" ht="15.7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</row>
    <row r="87" ht="15.7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</row>
    <row r="88" ht="15.7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</row>
    <row r="89" ht="15.7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</row>
    <row r="90" ht="15.7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</row>
    <row r="91" ht="15.7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</row>
    <row r="92" ht="15.75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</row>
    <row r="93" ht="15.75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</row>
    <row r="94" ht="15.75" customHeight="1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</row>
    <row r="95" ht="15.75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</row>
    <row r="96" ht="15.75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</row>
    <row r="97" ht="15.75" customHeight="1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</row>
    <row r="98" ht="15.75" customHeight="1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</row>
    <row r="99" ht="15.75" customHeight="1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</row>
    <row r="100" ht="15.75" customHeight="1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</row>
    <row r="101" ht="15.75" customHeight="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</row>
    <row r="102" ht="15.75" customHeight="1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</row>
    <row r="103" ht="15.75" customHeight="1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</row>
    <row r="104" ht="15.75" customHeight="1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</row>
    <row r="105" ht="15.75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</row>
    <row r="106" ht="15.75" customHeight="1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</row>
    <row r="107" ht="15.75" customHeight="1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</row>
    <row r="108" ht="15.75" customHeight="1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</row>
    <row r="109" ht="15.75" customHeight="1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</row>
    <row r="110" ht="15.75" customHeight="1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</row>
    <row r="111" ht="15.75" customHeight="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</row>
    <row r="112" ht="15.75" customHeight="1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</row>
    <row r="113" ht="15.75" customHeight="1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</row>
    <row r="114" ht="15.75" customHeight="1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</row>
    <row r="115" ht="15.75" customHeight="1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</row>
    <row r="116" ht="15.75" customHeight="1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</row>
    <row r="117" ht="15.75" customHeight="1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</row>
    <row r="118" ht="15.75" customHeight="1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</row>
    <row r="119" ht="15.75" customHeight="1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</row>
    <row r="120" ht="15.75" customHeight="1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</row>
    <row r="121" ht="15.75" customHeight="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</row>
    <row r="122" ht="15.75" customHeight="1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</row>
    <row r="123" ht="15.75" customHeight="1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</row>
    <row r="124" ht="15.75" customHeight="1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</row>
    <row r="125" ht="15.75" customHeight="1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</row>
    <row r="126" ht="15.75" customHeight="1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</row>
    <row r="127" ht="15.75" customHeight="1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</row>
    <row r="128" ht="15.75" customHeight="1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</row>
    <row r="129" ht="15.75" customHeight="1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</row>
    <row r="130" ht="15.75" customHeight="1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</row>
    <row r="131" ht="15.7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</row>
    <row r="132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</row>
    <row r="133" ht="15.75" customHeight="1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</row>
    <row r="134" ht="15.75" customHeight="1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</row>
    <row r="135" ht="15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</row>
    <row r="136" ht="15.75" customHeight="1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</row>
    <row r="137" ht="15.75" customHeight="1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</row>
    <row r="138" ht="15.75" customHeight="1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</row>
    <row r="139" ht="15.75" customHeight="1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</row>
    <row r="140" ht="15.75" customHeight="1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</row>
    <row r="141" ht="15.75" customHeight="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</row>
    <row r="142" ht="15.75" customHeight="1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</row>
    <row r="143" ht="15.75" customHeight="1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</row>
    <row r="144" ht="15.75" customHeight="1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</row>
    <row r="145" ht="15.75" customHeight="1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</row>
    <row r="146" ht="15.75" customHeight="1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</row>
    <row r="147" ht="15.75" customHeight="1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</row>
    <row r="148" ht="15.75" customHeight="1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</row>
    <row r="149" ht="15.75" customHeight="1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</row>
    <row r="150" ht="15.75" customHeight="1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</row>
    <row r="151" ht="15.75" customHeight="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</row>
    <row r="152" ht="15.75" customHeight="1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</row>
    <row r="153" ht="15.75" customHeight="1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</row>
    <row r="154" ht="15.75" customHeight="1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</row>
    <row r="155" ht="15.75" customHeight="1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</row>
    <row r="156" ht="15.75" customHeight="1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</row>
    <row r="157" ht="15.75" customHeight="1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</row>
    <row r="158" ht="15.75" customHeight="1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</row>
    <row r="159" ht="15.75" customHeight="1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</row>
    <row r="160" ht="15.75" customHeight="1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</row>
    <row r="161" ht="15.75" customHeight="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</row>
    <row r="162" ht="15.75" customHeight="1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</row>
    <row r="163" ht="15.75" customHeight="1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</row>
    <row r="164" ht="15.75" customHeight="1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</row>
    <row r="165" ht="15.75" customHeight="1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</row>
    <row r="166" ht="15.75" customHeight="1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</row>
    <row r="167" ht="15.75" customHeight="1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</row>
    <row r="168" ht="15.75" customHeight="1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</row>
    <row r="169" ht="15.75" customHeight="1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</row>
    <row r="170" ht="15.75" customHeight="1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</row>
    <row r="171" ht="15.75" customHeight="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</row>
    <row r="172" ht="15.75" customHeight="1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</row>
    <row r="173" ht="15.75" customHeight="1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</row>
    <row r="174" ht="15.75" customHeight="1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</row>
    <row r="175" ht="15.75" customHeight="1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</row>
    <row r="176" ht="15.75" customHeight="1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</row>
    <row r="177" ht="15.75" customHeight="1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</row>
    <row r="178" ht="15.75" customHeight="1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</row>
    <row r="179" ht="15.75" customHeight="1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</row>
    <row r="180" ht="15.75" customHeight="1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</row>
    <row r="181" ht="15.75" customHeight="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</row>
    <row r="182" ht="15.75" customHeight="1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</row>
    <row r="183" ht="15.75" customHeight="1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</row>
    <row r="184" ht="15.75" customHeight="1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</row>
    <row r="185" ht="15.75" customHeight="1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</row>
    <row r="186" ht="15.75" customHeight="1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</row>
    <row r="187" ht="15.75" customHeight="1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</row>
    <row r="188" ht="15.75" customHeight="1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</row>
    <row r="189" ht="15.75" customHeight="1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</row>
    <row r="190" ht="15.75" customHeight="1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</row>
    <row r="191" ht="15.75" customHeight="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</row>
    <row r="192" ht="15.75" customHeight="1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</row>
    <row r="193" ht="15.75" customHeight="1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</row>
    <row r="194" ht="15.75" customHeight="1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</row>
    <row r="195" ht="15.75" customHeight="1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</row>
    <row r="196" ht="15.75" customHeight="1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</row>
    <row r="197" ht="15.75" customHeight="1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</row>
    <row r="198" ht="15.75" customHeight="1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</row>
    <row r="199" ht="15.75" customHeight="1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</row>
    <row r="200" ht="15.75" customHeight="1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</row>
    <row r="201" ht="15.75" customHeight="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</row>
    <row r="202" ht="15.75" customHeight="1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</row>
    <row r="203" ht="15.75" customHeight="1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</row>
    <row r="204" ht="15.75" customHeight="1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</row>
    <row r="205" ht="15.75" customHeight="1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</row>
    <row r="206" ht="15.75" customHeight="1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</row>
    <row r="207" ht="15.75" customHeight="1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</row>
    <row r="208" ht="15.75" customHeight="1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</row>
    <row r="209" ht="15.75" customHeight="1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</row>
    <row r="210" ht="15.75" customHeight="1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</row>
    <row r="211" ht="15.75" customHeight="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</row>
    <row r="212" ht="15.75" customHeight="1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</row>
    <row r="213" ht="15.75" customHeight="1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</row>
    <row r="214" ht="15.75" customHeight="1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</row>
    <row r="215" ht="15.75" customHeight="1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</row>
    <row r="216" ht="15.75" customHeight="1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</row>
    <row r="217" ht="15.75" customHeight="1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</row>
    <row r="218" ht="15.75" customHeight="1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</row>
    <row r="219" ht="15.75" customHeight="1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</row>
    <row r="220" ht="15.75" customHeight="1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</row>
    <row r="221" ht="15.75" customHeight="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</row>
    <row r="222" ht="15.75" customHeight="1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</row>
    <row r="223" ht="15.75" customHeight="1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</row>
    <row r="224" ht="15.75" customHeight="1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</row>
    <row r="225" ht="15.75" customHeight="1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</row>
    <row r="226" ht="15.75" customHeight="1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</row>
    <row r="227" ht="15.75" customHeight="1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</row>
    <row r="228" ht="15.75" customHeight="1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</row>
    <row r="229" ht="15.75" customHeight="1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</row>
    <row r="230" ht="15.75" customHeight="1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</row>
    <row r="231" ht="15.75" customHeight="1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</row>
    <row r="232" ht="15.75" customHeight="1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</row>
    <row r="233" ht="15.75" customHeight="1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</row>
    <row r="234" ht="15.75" customHeight="1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</row>
    <row r="235" ht="15.75" customHeight="1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</row>
    <row r="236" ht="15.75" customHeight="1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</row>
    <row r="237" ht="15.75" customHeight="1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</row>
    <row r="238" ht="15.75" customHeight="1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</row>
    <row r="239" ht="15.75" customHeight="1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</row>
    <row r="240" ht="15.75" customHeight="1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</row>
    <row r="241" ht="15.75" customHeight="1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</row>
    <row r="242" ht="15.75" customHeight="1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</row>
    <row r="243" ht="15.75" customHeight="1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</row>
    <row r="244" ht="15.75" customHeight="1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</row>
    <row r="245" ht="15.75" customHeight="1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</row>
    <row r="246" ht="15.75" customHeight="1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</row>
    <row r="247" ht="15.75" customHeight="1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</row>
    <row r="248" ht="15.75" customHeight="1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</row>
    <row r="249" ht="15.75" customHeight="1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</row>
    <row r="250" ht="15.75" customHeight="1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</row>
    <row r="251" ht="15.75" customHeight="1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</row>
    <row r="252" ht="15.75" customHeight="1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</row>
    <row r="253" ht="15.75" customHeight="1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</row>
    <row r="254" ht="15.75" customHeight="1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</row>
    <row r="255" ht="15.75" customHeight="1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</row>
    <row r="256" ht="15.75" customHeight="1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</row>
    <row r="257" ht="15.75" customHeight="1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</row>
    <row r="258" ht="15.75" customHeight="1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</row>
    <row r="259" ht="15.75" customHeight="1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</row>
    <row r="260" ht="15.75" customHeight="1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</row>
    <row r="261" ht="15.75" customHeight="1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</row>
    <row r="262" ht="15.75" customHeight="1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</row>
    <row r="263" ht="15.75" customHeight="1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</row>
    <row r="264" ht="15.75" customHeight="1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</row>
    <row r="265" ht="15.75" customHeight="1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</row>
    <row r="266" ht="15.75" customHeight="1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</row>
    <row r="267" ht="15.75" customHeight="1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</row>
    <row r="268" ht="15.75" customHeight="1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</row>
    <row r="269" ht="15.75" customHeight="1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</row>
    <row r="270" ht="15.75" customHeight="1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</row>
    <row r="271" ht="15.75" customHeight="1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</row>
    <row r="272" ht="15.75" customHeight="1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</row>
    <row r="273" ht="15.75" customHeight="1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</row>
    <row r="274" ht="15.75" customHeight="1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</row>
    <row r="275" ht="15.75" customHeight="1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</row>
    <row r="276" ht="15.75" customHeight="1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</row>
    <row r="277" ht="15.75" customHeight="1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</row>
    <row r="278" ht="15.75" customHeight="1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</row>
    <row r="279" ht="15.75" customHeight="1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</row>
    <row r="280" ht="15.75" customHeight="1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</row>
    <row r="281" ht="15.75" customHeight="1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</row>
    <row r="282" ht="15.75" customHeight="1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</row>
    <row r="283" ht="15.75" customHeight="1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</row>
    <row r="284" ht="15.75" customHeight="1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</row>
    <row r="285" ht="15.75" customHeight="1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</row>
    <row r="286" ht="15.75" customHeight="1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</row>
    <row r="287" ht="15.75" customHeight="1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</row>
    <row r="288" ht="15.75" customHeight="1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</row>
    <row r="289" ht="15.75" customHeight="1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</row>
    <row r="290" ht="15.75" customHeight="1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</row>
    <row r="291" ht="15.75" customHeight="1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</row>
    <row r="292" ht="15.75" customHeight="1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</row>
    <row r="293" ht="15.75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</row>
    <row r="294" ht="15.75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</row>
    <row r="295" ht="15.75" customHeight="1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</row>
    <row r="296" ht="15.75" customHeight="1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</row>
    <row r="297" ht="15.75" customHeight="1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</row>
    <row r="298" ht="15.75" customHeight="1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</row>
    <row r="299" ht="15.75" customHeight="1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</row>
    <row r="300" ht="15.75" customHeight="1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</row>
    <row r="301" ht="15.75" customHeight="1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</row>
    <row r="302" ht="15.75" customHeight="1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</row>
    <row r="303" ht="15.75" customHeight="1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</row>
    <row r="304" ht="15.75" customHeight="1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</row>
    <row r="305" ht="15.75" customHeight="1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</row>
    <row r="306" ht="15.75" customHeight="1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</row>
    <row r="307" ht="15.75" customHeight="1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</row>
    <row r="308" ht="15.75" customHeight="1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</row>
    <row r="309" ht="15.75" customHeight="1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</row>
    <row r="310" ht="15.75" customHeight="1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</row>
    <row r="311" ht="15.75" customHeight="1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</row>
    <row r="312" ht="15.75" customHeight="1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</row>
    <row r="313" ht="15.75" customHeight="1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</row>
    <row r="314" ht="15.75" customHeight="1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</row>
    <row r="315" ht="15.75" customHeight="1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</row>
    <row r="316" ht="15.75" customHeight="1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</row>
    <row r="317" ht="15.75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</row>
    <row r="318" ht="15.75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</row>
    <row r="319" ht="15.75" customHeight="1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</row>
    <row r="320" ht="15.75" customHeight="1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</row>
    <row r="321" ht="15.75" customHeight="1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</row>
    <row r="322" ht="15.75" customHeight="1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</row>
    <row r="323" ht="15.75" customHeight="1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</row>
    <row r="324" ht="15.75" customHeight="1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</row>
    <row r="325" ht="15.75" customHeight="1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</row>
    <row r="326" ht="15.75" customHeight="1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</row>
    <row r="327" ht="15.75" customHeight="1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</row>
    <row r="328" ht="15.75" customHeight="1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</row>
    <row r="329" ht="15.75" customHeight="1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</row>
    <row r="330" ht="15.75" customHeight="1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</row>
    <row r="331" ht="15.75" customHeight="1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</row>
    <row r="332" ht="15.75" customHeight="1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</row>
    <row r="333" ht="15.75" customHeight="1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</row>
    <row r="334" ht="15.75" customHeight="1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</row>
    <row r="335" ht="15.75" customHeight="1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</row>
    <row r="336" ht="15.75" customHeight="1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</row>
    <row r="337" ht="15.75" customHeight="1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</row>
    <row r="338" ht="15.75" customHeight="1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</row>
    <row r="339" ht="15.75" customHeight="1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</row>
    <row r="340" ht="15.75" customHeight="1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</row>
    <row r="341" ht="15.75" customHeight="1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</row>
    <row r="342" ht="15.75" customHeight="1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</row>
    <row r="343" ht="15.75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</row>
    <row r="344" ht="15.75" customHeight="1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</row>
    <row r="345" ht="15.75" customHeight="1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</row>
    <row r="346" ht="15.75" customHeight="1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</row>
    <row r="347" ht="15.75" customHeight="1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</row>
    <row r="348" ht="15.75" customHeight="1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</row>
    <row r="349" ht="15.75" customHeight="1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</row>
    <row r="350" ht="15.75" customHeight="1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</row>
    <row r="351" ht="15.75" customHeight="1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</row>
    <row r="352" ht="15.75" customHeight="1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</row>
    <row r="353" ht="15.75" customHeight="1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</row>
    <row r="354" ht="15.75" customHeight="1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</row>
    <row r="355" ht="15.75" customHeight="1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</row>
    <row r="356" ht="15.75" customHeight="1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</row>
    <row r="357" ht="15.75" customHeight="1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</row>
    <row r="358" ht="15.75" customHeight="1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</row>
    <row r="359" ht="15.75" customHeight="1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</row>
    <row r="360" ht="15.75" customHeight="1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</row>
    <row r="361" ht="15.75" customHeight="1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</row>
    <row r="362" ht="15.75" customHeight="1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</row>
    <row r="363" ht="15.75" customHeight="1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</row>
    <row r="364" ht="15.75" customHeight="1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</row>
    <row r="365" ht="15.75" customHeight="1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</row>
    <row r="366" ht="15.75" customHeight="1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</row>
    <row r="367" ht="15.75" customHeight="1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</row>
    <row r="368" ht="15.75" customHeight="1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</row>
    <row r="369" ht="15.75" customHeight="1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</row>
    <row r="370" ht="15.75" customHeight="1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</row>
    <row r="371" ht="15.75" customHeight="1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</row>
    <row r="372" ht="15.75" customHeight="1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</row>
    <row r="373" ht="15.75" customHeight="1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</row>
    <row r="374" ht="15.75" customHeight="1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</row>
    <row r="375" ht="15.75" customHeight="1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</row>
    <row r="376" ht="15.75" customHeight="1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</row>
    <row r="377" ht="15.75" customHeight="1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</row>
    <row r="378" ht="15.75" customHeight="1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</row>
    <row r="379" ht="15.75" customHeight="1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</row>
    <row r="380" ht="15.75" customHeight="1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</row>
    <row r="381" ht="15.75" customHeight="1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</row>
    <row r="382" ht="15.75" customHeight="1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</row>
    <row r="383" ht="15.75" customHeight="1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</row>
    <row r="384" ht="15.75" customHeight="1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</row>
    <row r="385" ht="15.75" customHeight="1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</row>
    <row r="386" ht="15.75" customHeight="1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</row>
    <row r="387" ht="15.75" customHeight="1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</row>
    <row r="388" ht="15.75" customHeight="1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</row>
    <row r="389" ht="15.75" customHeight="1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</row>
    <row r="390" ht="15.75" customHeight="1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</row>
    <row r="391" ht="15.75" customHeight="1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</row>
    <row r="392" ht="15.75" customHeight="1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</row>
    <row r="393" ht="15.75" customHeight="1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</row>
    <row r="394" ht="15.75" customHeight="1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</row>
    <row r="395" ht="15.75" customHeight="1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</row>
    <row r="396" ht="15.75" customHeight="1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</row>
    <row r="397" ht="15.75" customHeight="1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</row>
    <row r="398" ht="15.75" customHeight="1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</row>
    <row r="399" ht="15.75" customHeight="1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</row>
    <row r="400" ht="15.75" customHeight="1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</row>
    <row r="401" ht="15.75" customHeight="1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</row>
    <row r="402" ht="15.75" customHeight="1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</row>
    <row r="403" ht="15.75" customHeight="1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</row>
    <row r="404" ht="15.75" customHeight="1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</row>
    <row r="405" ht="15.75" customHeight="1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</row>
    <row r="406" ht="15.75" customHeight="1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</row>
    <row r="407" ht="15.75" customHeight="1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</row>
    <row r="408" ht="15.75" customHeight="1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</row>
    <row r="409" ht="15.75" customHeight="1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</row>
    <row r="410" ht="15.75" customHeight="1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</row>
    <row r="411" ht="15.75" customHeight="1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</row>
    <row r="412" ht="15.75" customHeight="1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</row>
    <row r="413" ht="15.75" customHeight="1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</row>
    <row r="414" ht="15.75" customHeight="1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</row>
    <row r="415" ht="15.75" customHeight="1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</row>
    <row r="416" ht="15.75" customHeight="1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</row>
    <row r="417" ht="15.75" customHeight="1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</row>
    <row r="418" ht="15.75" customHeight="1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</row>
    <row r="419" ht="15.75" customHeight="1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</row>
    <row r="420" ht="15.75" customHeight="1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</row>
    <row r="421" ht="15.75" customHeight="1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</row>
    <row r="422" ht="15.75" customHeight="1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</row>
    <row r="423" ht="15.75" customHeight="1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</row>
    <row r="424" ht="15.75" customHeight="1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</row>
    <row r="425" ht="15.75" customHeight="1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</row>
    <row r="426" ht="15.75" customHeight="1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</row>
    <row r="427" ht="15.75" customHeight="1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</row>
    <row r="428" ht="15.75" customHeight="1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</row>
    <row r="429" ht="15.75" customHeight="1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</row>
    <row r="430" ht="15.75" customHeight="1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</row>
    <row r="431" ht="15.75" customHeight="1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</row>
    <row r="432" ht="15.75" customHeight="1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</row>
    <row r="433" ht="15.75" customHeight="1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</row>
    <row r="434" ht="15.75" customHeight="1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</row>
    <row r="435" ht="15.75" customHeight="1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</row>
    <row r="436" ht="15.75" customHeight="1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</row>
    <row r="437" ht="15.75" customHeight="1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</row>
    <row r="438" ht="15.75" customHeight="1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</row>
    <row r="439" ht="15.75" customHeight="1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</row>
    <row r="440" ht="15.75" customHeight="1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</row>
    <row r="441" ht="15.75" customHeight="1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</row>
    <row r="442" ht="15.75" customHeight="1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</row>
    <row r="443" ht="15.75" customHeight="1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</row>
    <row r="444" ht="15.75" customHeight="1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</row>
    <row r="445" ht="15.75" customHeight="1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</row>
    <row r="446" ht="15.75" customHeight="1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</row>
    <row r="447" ht="15.75" customHeight="1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</row>
    <row r="448" ht="15.75" customHeight="1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</row>
    <row r="449" ht="15.75" customHeight="1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</row>
    <row r="450" ht="15.75" customHeight="1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</row>
    <row r="451" ht="15.75" customHeight="1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</row>
    <row r="452" ht="15.75" customHeight="1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</row>
    <row r="453" ht="15.75" customHeight="1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</row>
    <row r="454" ht="15.75" customHeight="1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</row>
    <row r="455" ht="15.75" customHeight="1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</row>
    <row r="456" ht="15.75" customHeight="1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</row>
    <row r="457" ht="15.75" customHeight="1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</row>
    <row r="458" ht="15.75" customHeight="1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</row>
    <row r="459" ht="15.75" customHeight="1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</row>
    <row r="460" ht="15.75" customHeight="1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</row>
    <row r="461" ht="15.75" customHeight="1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</row>
    <row r="462" ht="15.75" customHeight="1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</row>
    <row r="463" ht="15.75" customHeight="1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</row>
    <row r="464" ht="15.75" customHeight="1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</row>
    <row r="465" ht="15.75" customHeight="1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</row>
    <row r="466" ht="15.75" customHeight="1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</row>
    <row r="467" ht="15.75" customHeight="1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</row>
    <row r="468" ht="15.75" customHeight="1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</row>
    <row r="469" ht="15.75" customHeight="1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</row>
    <row r="470" ht="15.75" customHeight="1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</row>
    <row r="471" ht="15.75" customHeight="1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</row>
    <row r="472" ht="15.75" customHeight="1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</row>
    <row r="473" ht="15.75" customHeight="1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</row>
    <row r="474" ht="15.75" customHeight="1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</row>
    <row r="475" ht="15.75" customHeight="1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</row>
    <row r="476" ht="15.75" customHeight="1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</row>
    <row r="477" ht="15.75" customHeight="1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</row>
    <row r="478" ht="15.75" customHeight="1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</row>
    <row r="479" ht="15.75" customHeight="1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</row>
    <row r="480" ht="15.75" customHeight="1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</row>
    <row r="481" ht="15.75" customHeight="1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</row>
    <row r="482" ht="15.75" customHeight="1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</row>
    <row r="483" ht="15.75" customHeight="1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</row>
    <row r="484" ht="15.75" customHeight="1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</row>
    <row r="485" ht="15.75" customHeight="1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</row>
    <row r="486" ht="15.75" customHeight="1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</row>
    <row r="487" ht="15.75" customHeight="1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</row>
    <row r="488" ht="15.75" customHeight="1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</row>
    <row r="489" ht="15.75" customHeight="1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</row>
    <row r="490" ht="15.75" customHeight="1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</row>
    <row r="491" ht="15.75" customHeight="1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</row>
    <row r="492" ht="15.75" customHeight="1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</row>
    <row r="493" ht="15.75" customHeight="1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</row>
    <row r="494" ht="15.75" customHeight="1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</row>
    <row r="495" ht="15.75" customHeight="1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</row>
    <row r="496" ht="15.75" customHeight="1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</row>
    <row r="497" ht="15.75" customHeight="1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</row>
    <row r="498" ht="15.75" customHeight="1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</row>
    <row r="499" ht="15.75" customHeight="1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</row>
    <row r="500" ht="15.75" customHeight="1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</row>
    <row r="501" ht="15.75" customHeight="1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</row>
    <row r="502" ht="15.75" customHeight="1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</row>
    <row r="503" ht="15.75" customHeight="1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</row>
    <row r="504" ht="15.75" customHeight="1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</row>
    <row r="505" ht="15.75" customHeight="1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</row>
    <row r="506" ht="15.75" customHeight="1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</row>
    <row r="507" ht="15.75" customHeight="1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</row>
    <row r="508" ht="15.75" customHeight="1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</row>
    <row r="509" ht="15.75" customHeight="1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</row>
    <row r="510" ht="15.75" customHeight="1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</row>
    <row r="511" ht="15.75" customHeight="1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</row>
    <row r="512" ht="15.75" customHeight="1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</row>
    <row r="513" ht="15.75" customHeight="1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</row>
    <row r="514" ht="15.75" customHeight="1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</row>
    <row r="515" ht="15.75" customHeight="1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</row>
    <row r="516" ht="15.75" customHeight="1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</row>
    <row r="517" ht="15.75" customHeight="1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</row>
    <row r="518" ht="15.75" customHeight="1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</row>
    <row r="519" ht="15.75" customHeight="1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</row>
    <row r="520" ht="15.75" customHeight="1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</row>
    <row r="521" ht="15.75" customHeight="1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</row>
    <row r="522" ht="15.75" customHeight="1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</row>
    <row r="523" ht="15.75" customHeight="1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</row>
    <row r="524" ht="15.75" customHeight="1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</row>
    <row r="525" ht="15.75" customHeight="1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</row>
    <row r="526" ht="15.75" customHeight="1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</row>
    <row r="527" ht="15.75" customHeight="1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</row>
    <row r="528" ht="15.75" customHeight="1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</row>
    <row r="529" ht="15.75" customHeight="1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</row>
    <row r="530" ht="15.75" customHeight="1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</row>
    <row r="531" ht="15.75" customHeight="1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</row>
    <row r="532" ht="15.75" customHeight="1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</row>
    <row r="533" ht="15.75" customHeight="1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</row>
    <row r="534" ht="15.75" customHeight="1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</row>
    <row r="535" ht="15.75" customHeight="1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</row>
    <row r="536" ht="15.75" customHeight="1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</row>
    <row r="537" ht="15.75" customHeight="1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</row>
    <row r="538" ht="15.75" customHeight="1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</row>
    <row r="539" ht="15.75" customHeight="1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</row>
    <row r="540" ht="15.75" customHeight="1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</row>
    <row r="541" ht="15.75" customHeight="1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</row>
    <row r="542" ht="15.75" customHeight="1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</row>
    <row r="543" ht="15.75" customHeight="1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</row>
    <row r="544" ht="15.75" customHeight="1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</row>
    <row r="545" ht="15.75" customHeight="1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</row>
    <row r="546" ht="15.75" customHeight="1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</row>
    <row r="547" ht="15.75" customHeight="1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</row>
    <row r="548" ht="15.75" customHeight="1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</row>
    <row r="549" ht="15.75" customHeight="1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</row>
    <row r="550" ht="15.75" customHeight="1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</row>
    <row r="551" ht="15.75" customHeight="1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</row>
    <row r="552" ht="15.75" customHeight="1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</row>
    <row r="553" ht="15.75" customHeight="1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</row>
    <row r="554" ht="15.75" customHeight="1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</row>
    <row r="555" ht="15.75" customHeight="1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</row>
    <row r="556" ht="15.75" customHeight="1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</row>
    <row r="557" ht="15.75" customHeight="1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</row>
    <row r="558" ht="15.75" customHeight="1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</row>
    <row r="559" ht="15.75" customHeight="1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</row>
    <row r="560" ht="15.75" customHeight="1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</row>
    <row r="561" ht="15.75" customHeight="1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</row>
    <row r="562" ht="15.75" customHeight="1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</row>
    <row r="563" ht="15.75" customHeight="1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</row>
    <row r="564" ht="15.75" customHeight="1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</row>
    <row r="565" ht="15.75" customHeight="1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</row>
    <row r="566" ht="15.75" customHeight="1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</row>
    <row r="567" ht="15.75" customHeight="1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</row>
    <row r="568" ht="15.75" customHeight="1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</row>
    <row r="569" ht="15.75" customHeight="1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</row>
    <row r="570" ht="15.75" customHeight="1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</row>
    <row r="571" ht="15.75" customHeight="1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</row>
    <row r="572" ht="15.75" customHeight="1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</row>
    <row r="573" ht="15.75" customHeight="1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</row>
    <row r="574" ht="15.75" customHeight="1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</row>
    <row r="575" ht="15.75" customHeight="1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</row>
    <row r="576" ht="15.75" customHeight="1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</row>
    <row r="577" ht="15.75" customHeight="1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</row>
    <row r="578" ht="15.75" customHeight="1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</row>
    <row r="579" ht="15.75" customHeight="1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</row>
    <row r="580" ht="15.75" customHeight="1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</row>
    <row r="581" ht="15.75" customHeight="1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</row>
    <row r="582" ht="15.75" customHeight="1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</row>
    <row r="583" ht="15.75" customHeight="1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</row>
    <row r="584" ht="15.75" customHeight="1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</row>
    <row r="585" ht="15.75" customHeight="1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</row>
    <row r="586" ht="15.75" customHeight="1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</row>
    <row r="587" ht="15.75" customHeight="1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</row>
    <row r="588" ht="15.75" customHeight="1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</row>
    <row r="589" ht="15.75" customHeight="1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</row>
    <row r="590" ht="15.75" customHeight="1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</row>
    <row r="591" ht="15.75" customHeight="1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</row>
    <row r="592" ht="15.75" customHeight="1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</row>
    <row r="593" ht="15.75" customHeight="1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</row>
    <row r="594" ht="15.75" customHeight="1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</row>
    <row r="595" ht="15.75" customHeight="1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</row>
    <row r="596" ht="15.75" customHeight="1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</row>
    <row r="597" ht="15.75" customHeight="1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</row>
    <row r="598" ht="15.75" customHeight="1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</row>
    <row r="599" ht="15.75" customHeight="1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</row>
    <row r="600" ht="15.75" customHeight="1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</row>
    <row r="601" ht="15.75" customHeight="1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</row>
    <row r="602" ht="15.75" customHeight="1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</row>
    <row r="603" ht="15.75" customHeight="1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</row>
    <row r="604" ht="15.75" customHeight="1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</row>
    <row r="605" ht="15.75" customHeight="1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</row>
    <row r="606" ht="15.75" customHeight="1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</row>
    <row r="607" ht="15.75" customHeight="1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</row>
    <row r="608" ht="15.75" customHeight="1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</row>
    <row r="609" ht="15.75" customHeight="1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</row>
    <row r="610" ht="15.75" customHeight="1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</row>
    <row r="611" ht="15.75" customHeight="1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</row>
    <row r="612" ht="15.75" customHeight="1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</row>
    <row r="613" ht="15.75" customHeight="1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</row>
    <row r="614" ht="15.75" customHeight="1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</row>
    <row r="615" ht="15.75" customHeight="1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</row>
    <row r="616" ht="15.75" customHeight="1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</row>
    <row r="617" ht="15.75" customHeight="1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</row>
    <row r="618" ht="15.75" customHeight="1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</row>
    <row r="619" ht="15.75" customHeight="1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</row>
    <row r="620" ht="15.75" customHeight="1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</row>
    <row r="621" ht="15.75" customHeight="1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</row>
    <row r="622" ht="15.75" customHeight="1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</row>
    <row r="623" ht="15.75" customHeight="1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</row>
    <row r="624" ht="15.75" customHeight="1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</row>
    <row r="625" ht="15.75" customHeight="1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</row>
    <row r="626" ht="15.75" customHeight="1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</row>
    <row r="627" ht="15.75" customHeight="1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</row>
    <row r="628" ht="15.75" customHeight="1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</row>
    <row r="629" ht="15.75" customHeight="1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</row>
    <row r="630" ht="15.75" customHeight="1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</row>
    <row r="631" ht="15.75" customHeight="1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</row>
    <row r="632" ht="15.75" customHeight="1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</row>
    <row r="633" ht="15.75" customHeight="1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</row>
    <row r="634" ht="15.75" customHeight="1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</row>
    <row r="635" ht="15.75" customHeight="1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</row>
    <row r="636" ht="15.75" customHeight="1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</row>
    <row r="637" ht="15.75" customHeight="1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</row>
    <row r="638" ht="15.75" customHeight="1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</row>
    <row r="639" ht="15.75" customHeight="1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</row>
    <row r="640" ht="15.75" customHeight="1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</row>
    <row r="641" ht="15.75" customHeight="1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</row>
    <row r="642" ht="15.75" customHeight="1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</row>
    <row r="643" ht="15.75" customHeight="1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</row>
    <row r="644" ht="15.75" customHeight="1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</row>
    <row r="645" ht="15.75" customHeight="1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</row>
    <row r="646" ht="15.75" customHeight="1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</row>
    <row r="647" ht="15.75" customHeight="1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</row>
    <row r="648" ht="15.75" customHeight="1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</row>
    <row r="649" ht="15.75" customHeight="1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</row>
    <row r="650" ht="15.75" customHeight="1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</row>
    <row r="651" ht="15.75" customHeight="1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</row>
    <row r="652" ht="15.75" customHeight="1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</row>
    <row r="653" ht="15.75" customHeight="1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</row>
    <row r="654" ht="15.75" customHeight="1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</row>
    <row r="655" ht="15.75" customHeight="1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</row>
    <row r="656" ht="15.75" customHeight="1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</row>
    <row r="657" ht="15.75" customHeight="1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</row>
    <row r="658" ht="15.75" customHeight="1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</row>
    <row r="659" ht="15.75" customHeight="1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</row>
    <row r="660" ht="15.75" customHeight="1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</row>
    <row r="661" ht="15.75" customHeight="1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</row>
    <row r="662" ht="15.75" customHeight="1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</row>
    <row r="663" ht="15.75" customHeight="1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</row>
    <row r="664" ht="15.75" customHeight="1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</row>
    <row r="665" ht="15.75" customHeight="1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</row>
    <row r="666" ht="15.75" customHeight="1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</row>
    <row r="667" ht="15.75" customHeight="1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</row>
    <row r="668" ht="15.75" customHeight="1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</row>
    <row r="669" ht="15.75" customHeight="1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</row>
    <row r="670" ht="15.75" customHeight="1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</row>
    <row r="671" ht="15.75" customHeight="1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</row>
    <row r="672" ht="15.75" customHeight="1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</row>
    <row r="673" ht="15.75" customHeight="1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</row>
    <row r="674" ht="15.75" customHeight="1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</row>
    <row r="675" ht="15.75" customHeight="1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</row>
    <row r="676" ht="15.75" customHeight="1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</row>
    <row r="677" ht="15.75" customHeight="1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</row>
    <row r="678" ht="15.75" customHeight="1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</row>
    <row r="679" ht="15.75" customHeight="1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</row>
    <row r="680" ht="15.75" customHeight="1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</row>
    <row r="681" ht="15.75" customHeight="1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</row>
    <row r="682" ht="15.75" customHeight="1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</row>
    <row r="683" ht="15.75" customHeight="1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</row>
    <row r="684" ht="15.75" customHeight="1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</row>
    <row r="685" ht="15.75" customHeight="1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</row>
    <row r="686" ht="15.75" customHeight="1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</row>
    <row r="687" ht="15.75" customHeight="1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</row>
    <row r="688" ht="15.75" customHeight="1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</row>
    <row r="689" ht="15.75" customHeight="1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</row>
    <row r="690" ht="15.75" customHeight="1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</row>
    <row r="691" ht="15.75" customHeight="1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</row>
    <row r="692" ht="15.75" customHeight="1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</row>
    <row r="693" ht="15.75" customHeight="1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</row>
    <row r="694" ht="15.75" customHeight="1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</row>
    <row r="695" ht="15.75" customHeight="1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</row>
    <row r="696" ht="15.75" customHeight="1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</row>
    <row r="697" ht="15.75" customHeight="1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</row>
    <row r="698" ht="15.75" customHeight="1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</row>
    <row r="699" ht="15.75" customHeight="1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</row>
    <row r="700" ht="15.75" customHeight="1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</row>
    <row r="701" ht="15.75" customHeight="1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</row>
    <row r="702" ht="15.75" customHeight="1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</row>
    <row r="703" ht="15.75" customHeight="1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</row>
    <row r="704" ht="15.75" customHeight="1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</row>
    <row r="705" ht="15.75" customHeight="1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</row>
    <row r="706" ht="15.75" customHeight="1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</row>
    <row r="707" ht="15.75" customHeight="1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</row>
    <row r="708" ht="15.75" customHeight="1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</row>
    <row r="709" ht="15.75" customHeight="1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</row>
    <row r="710" ht="15.75" customHeight="1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</row>
    <row r="711" ht="15.75" customHeight="1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</row>
    <row r="712" ht="15.75" customHeight="1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</row>
    <row r="713" ht="15.75" customHeight="1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</row>
    <row r="714" ht="15.75" customHeight="1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</row>
    <row r="715" ht="15.75" customHeight="1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</row>
    <row r="716" ht="15.75" customHeight="1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</row>
    <row r="717" ht="15.75" customHeight="1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</row>
    <row r="718" ht="15.75" customHeight="1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</row>
    <row r="719" ht="15.75" customHeight="1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</row>
    <row r="720" ht="15.75" customHeight="1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</row>
    <row r="721" ht="15.75" customHeight="1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</row>
    <row r="722" ht="15.75" customHeight="1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</row>
    <row r="723" ht="15.75" customHeight="1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</row>
    <row r="724" ht="15.75" customHeight="1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</row>
    <row r="725" ht="15.75" customHeight="1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</row>
    <row r="726" ht="15.75" customHeight="1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</row>
    <row r="727" ht="15.75" customHeight="1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</row>
    <row r="728" ht="15.75" customHeight="1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</row>
    <row r="729" ht="15.75" customHeight="1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</row>
    <row r="730" ht="15.75" customHeight="1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</row>
    <row r="731" ht="15.75" customHeight="1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</row>
    <row r="732" ht="15.75" customHeight="1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</row>
    <row r="733" ht="15.75" customHeight="1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</row>
    <row r="734" ht="15.75" customHeight="1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</row>
    <row r="735" ht="15.75" customHeight="1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</row>
    <row r="736" ht="15.75" customHeight="1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</row>
    <row r="737" ht="15.75" customHeight="1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</row>
    <row r="738" ht="15.75" customHeight="1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</row>
    <row r="739" ht="15.75" customHeight="1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</row>
    <row r="740" ht="15.75" customHeight="1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</row>
    <row r="741" ht="15.75" customHeight="1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</row>
    <row r="742" ht="15.75" customHeight="1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</row>
    <row r="743" ht="15.75" customHeight="1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</row>
    <row r="744" ht="15.75" customHeight="1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</row>
    <row r="745" ht="15.75" customHeight="1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</row>
    <row r="746" ht="15.75" customHeight="1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</row>
    <row r="747" ht="15.75" customHeight="1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</row>
    <row r="748" ht="15.75" customHeight="1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</row>
    <row r="749" ht="15.75" customHeight="1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</row>
    <row r="750" ht="15.75" customHeight="1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</row>
    <row r="751" ht="15.75" customHeight="1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</row>
    <row r="752" ht="15.75" customHeight="1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</row>
    <row r="753" ht="15.75" customHeight="1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</row>
    <row r="754" ht="15.75" customHeight="1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</row>
    <row r="755" ht="15.75" customHeight="1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</row>
    <row r="756" ht="15.75" customHeight="1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</row>
    <row r="757" ht="15.75" customHeight="1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</row>
    <row r="758" ht="15.75" customHeight="1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</row>
    <row r="759" ht="15.75" customHeight="1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</row>
    <row r="760" ht="15.75" customHeight="1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</row>
    <row r="761" ht="15.75" customHeight="1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</row>
    <row r="762" ht="15.75" customHeight="1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</row>
    <row r="763" ht="15.75" customHeight="1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</row>
    <row r="764" ht="15.75" customHeight="1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</row>
    <row r="765" ht="15.75" customHeight="1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</row>
    <row r="766" ht="15.75" customHeight="1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</row>
    <row r="767" ht="15.75" customHeight="1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</row>
    <row r="768" ht="15.75" customHeight="1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</row>
    <row r="769" ht="15.75" customHeight="1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</row>
    <row r="770" ht="15.75" customHeight="1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</row>
    <row r="771" ht="15.75" customHeight="1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</row>
    <row r="772" ht="15.75" customHeight="1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</row>
    <row r="773" ht="15.75" customHeight="1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</row>
    <row r="774" ht="15.75" customHeight="1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</row>
    <row r="775" ht="15.75" customHeight="1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</row>
    <row r="776" ht="15.75" customHeight="1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</row>
    <row r="777" ht="15.75" customHeight="1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</row>
    <row r="778" ht="15.75" customHeight="1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</row>
    <row r="779" ht="15.75" customHeight="1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</row>
    <row r="780" ht="15.75" customHeight="1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</row>
    <row r="781" ht="15.75" customHeight="1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</row>
    <row r="782" ht="15.75" customHeight="1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</row>
    <row r="783" ht="15.75" customHeight="1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</row>
    <row r="784" ht="15.75" customHeight="1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</row>
    <row r="785" ht="15.75" customHeight="1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</row>
    <row r="786" ht="15.75" customHeight="1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</row>
    <row r="787" ht="15.75" customHeight="1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</row>
    <row r="788" ht="15.75" customHeight="1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</row>
    <row r="789" ht="15.75" customHeight="1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</row>
    <row r="790" ht="15.75" customHeight="1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</row>
    <row r="791" ht="15.75" customHeight="1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</row>
    <row r="792" ht="15.75" customHeight="1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</row>
    <row r="793" ht="15.75" customHeight="1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</row>
    <row r="794" ht="15.75" customHeight="1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</row>
    <row r="795" ht="15.75" customHeight="1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</row>
    <row r="796" ht="15.75" customHeight="1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</row>
    <row r="797" ht="15.75" customHeight="1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</row>
    <row r="798" ht="15.75" customHeight="1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</row>
    <row r="799" ht="15.75" customHeight="1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</row>
    <row r="800" ht="15.75" customHeight="1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</row>
    <row r="801" ht="15.75" customHeight="1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</row>
    <row r="802" ht="15.75" customHeight="1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</row>
    <row r="803" ht="15.75" customHeight="1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</row>
    <row r="804" ht="15.75" customHeight="1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</row>
    <row r="805" ht="15.75" customHeight="1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</row>
    <row r="806" ht="15.75" customHeight="1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</row>
    <row r="807" ht="15.75" customHeight="1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</row>
    <row r="808" ht="15.75" customHeight="1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</row>
    <row r="809" ht="15.75" customHeight="1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</row>
    <row r="810" ht="15.75" customHeight="1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</row>
    <row r="811" ht="15.75" customHeight="1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</row>
    <row r="812" ht="15.75" customHeight="1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</row>
    <row r="813" ht="15.75" customHeight="1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</row>
    <row r="814" ht="15.75" customHeight="1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</row>
    <row r="815" ht="15.75" customHeight="1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</row>
    <row r="816" ht="15.75" customHeight="1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</row>
    <row r="817" ht="15.75" customHeight="1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</row>
    <row r="818" ht="15.75" customHeight="1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</row>
    <row r="819" ht="15.75" customHeight="1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</row>
    <row r="820" ht="15.75" customHeight="1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</row>
    <row r="821" ht="15.75" customHeight="1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</row>
    <row r="822" ht="15.75" customHeight="1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</row>
    <row r="823" ht="15.75" customHeight="1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</row>
    <row r="824" ht="15.75" customHeight="1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</row>
    <row r="825" ht="15.75" customHeight="1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</row>
    <row r="826" ht="15.75" customHeight="1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</row>
    <row r="827" ht="15.75" customHeight="1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</row>
    <row r="828" ht="15.75" customHeight="1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</row>
    <row r="829" ht="15.75" customHeight="1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</row>
    <row r="830" ht="15.75" customHeight="1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</row>
    <row r="831" ht="15.75" customHeight="1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</row>
    <row r="832" ht="15.75" customHeight="1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</row>
    <row r="833" ht="15.75" customHeight="1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</row>
    <row r="834" ht="15.75" customHeight="1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</row>
    <row r="835" ht="15.75" customHeight="1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</row>
    <row r="836" ht="15.75" customHeight="1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</row>
    <row r="837" ht="15.75" customHeight="1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</row>
    <row r="838" ht="15.75" customHeight="1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</row>
    <row r="839" ht="15.75" customHeight="1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</row>
    <row r="840" ht="15.75" customHeight="1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</row>
    <row r="841" ht="15.75" customHeight="1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</row>
    <row r="842" ht="15.75" customHeight="1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</row>
    <row r="843" ht="15.75" customHeight="1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</row>
    <row r="844" ht="15.75" customHeight="1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</row>
    <row r="845" ht="15.75" customHeight="1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</row>
    <row r="846" ht="15.75" customHeight="1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</row>
    <row r="847" ht="15.75" customHeight="1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</row>
    <row r="848" ht="15.75" customHeight="1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</row>
    <row r="849" ht="15.75" customHeight="1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</row>
    <row r="850" ht="15.75" customHeight="1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</row>
    <row r="851" ht="15.75" customHeight="1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</row>
    <row r="852" ht="15.75" customHeight="1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</row>
    <row r="853" ht="15.75" customHeight="1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</row>
    <row r="854" ht="15.75" customHeight="1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</row>
    <row r="855" ht="15.75" customHeight="1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</row>
    <row r="856" ht="15.75" customHeight="1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</row>
    <row r="857" ht="15.75" customHeight="1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</row>
    <row r="858" ht="15.75" customHeight="1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</row>
    <row r="859" ht="15.75" customHeight="1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</row>
    <row r="860" ht="15.75" customHeight="1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</row>
    <row r="861" ht="15.75" customHeight="1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</row>
    <row r="862" ht="15.75" customHeight="1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</row>
    <row r="863" ht="15.75" customHeight="1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</row>
    <row r="864" ht="15.75" customHeight="1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</row>
    <row r="865" ht="15.75" customHeight="1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</row>
    <row r="866" ht="15.75" customHeight="1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</row>
    <row r="867" ht="15.75" customHeight="1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</row>
    <row r="868" ht="15.75" customHeight="1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</row>
    <row r="869" ht="15.75" customHeight="1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</row>
    <row r="870" ht="15.75" customHeight="1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</row>
    <row r="871" ht="15.75" customHeight="1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</row>
    <row r="872" ht="15.75" customHeight="1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</row>
    <row r="873" ht="15.75" customHeight="1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</row>
    <row r="874" ht="15.75" customHeight="1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</row>
    <row r="875" ht="15.75" customHeight="1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</row>
    <row r="876" ht="15.75" customHeight="1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</row>
    <row r="877" ht="15.75" customHeight="1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</row>
    <row r="878" ht="15.75" customHeight="1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</row>
    <row r="879" ht="15.75" customHeight="1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</row>
    <row r="880" ht="15.75" customHeight="1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</row>
    <row r="881" ht="15.75" customHeight="1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</row>
    <row r="882" ht="15.75" customHeight="1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</row>
    <row r="883" ht="15.75" customHeight="1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</row>
    <row r="884" ht="15.75" customHeight="1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</row>
    <row r="885" ht="15.75" customHeight="1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</row>
    <row r="886" ht="15.75" customHeight="1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</row>
    <row r="887" ht="15.75" customHeight="1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</row>
    <row r="888" ht="15.75" customHeight="1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</row>
    <row r="889" ht="15.75" customHeight="1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</row>
    <row r="890" ht="15.75" customHeight="1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</row>
    <row r="891" ht="15.75" customHeight="1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</row>
    <row r="892" ht="15.75" customHeight="1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</row>
    <row r="893" ht="15.75" customHeight="1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</row>
    <row r="894" ht="15.75" customHeight="1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</row>
    <row r="895" ht="15.75" customHeight="1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</row>
    <row r="896" ht="15.75" customHeight="1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</row>
    <row r="897" ht="15.75" customHeight="1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</row>
    <row r="898" ht="15.75" customHeight="1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</row>
    <row r="899" ht="15.75" customHeight="1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</row>
    <row r="900" ht="15.75" customHeight="1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</row>
    <row r="901" ht="15.75" customHeight="1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</row>
    <row r="902" ht="15.75" customHeight="1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</row>
    <row r="903" ht="15.75" customHeight="1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</row>
    <row r="904" ht="15.75" customHeight="1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</row>
    <row r="905" ht="15.75" customHeight="1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</row>
    <row r="906" ht="15.75" customHeight="1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</row>
    <row r="907" ht="15.75" customHeight="1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</row>
    <row r="908" ht="15.75" customHeight="1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</row>
    <row r="909" ht="15.75" customHeight="1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</row>
    <row r="910" ht="15.75" customHeight="1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</row>
    <row r="911" ht="15.75" customHeight="1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</row>
    <row r="912" ht="15.75" customHeight="1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</row>
    <row r="913" ht="15.75" customHeight="1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</row>
    <row r="914" ht="15.75" customHeight="1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</row>
    <row r="915" ht="15.75" customHeight="1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</row>
    <row r="916" ht="15.75" customHeight="1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</row>
    <row r="917" ht="15.75" customHeight="1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</row>
    <row r="918" ht="15.75" customHeight="1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</row>
    <row r="919" ht="15.75" customHeight="1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</row>
    <row r="920" ht="15.75" customHeight="1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</row>
    <row r="921" ht="15.75" customHeight="1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</row>
    <row r="922" ht="15.75" customHeight="1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</row>
    <row r="923" ht="15.75" customHeight="1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</row>
    <row r="924" ht="15.75" customHeight="1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</row>
    <row r="925" ht="15.75" customHeight="1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</row>
    <row r="926" ht="15.75" customHeight="1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</row>
    <row r="927" ht="15.75" customHeight="1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</row>
    <row r="928" ht="15.75" customHeight="1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</row>
    <row r="929" ht="15.75" customHeight="1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</row>
    <row r="930" ht="15.75" customHeight="1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</row>
    <row r="931" ht="15.75" customHeight="1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</row>
    <row r="932" ht="15.75" customHeight="1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</row>
    <row r="933" ht="15.75" customHeight="1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</row>
    <row r="934" ht="15.75" customHeight="1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</row>
    <row r="935" ht="15.75" customHeight="1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</row>
    <row r="936" ht="15.75" customHeight="1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</row>
    <row r="937" ht="15.75" customHeight="1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</row>
    <row r="938" ht="15.75" customHeight="1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</row>
    <row r="939" ht="15.75" customHeight="1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</row>
    <row r="940" ht="15.75" customHeight="1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</row>
    <row r="941" ht="15.75" customHeight="1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</row>
    <row r="942" ht="15.75" customHeight="1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</row>
    <row r="943" ht="15.75" customHeight="1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</row>
    <row r="944" ht="15.75" customHeight="1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</row>
    <row r="945" ht="15.75" customHeight="1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</row>
    <row r="946" ht="15.75" customHeight="1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</row>
    <row r="947" ht="15.75" customHeight="1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</row>
    <row r="948" ht="15.75" customHeight="1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</row>
    <row r="949" ht="15.75" customHeight="1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</row>
    <row r="950" ht="15.75" customHeight="1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</row>
    <row r="951" ht="15.75" customHeight="1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</row>
    <row r="952" ht="15.75" customHeight="1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</row>
    <row r="953" ht="15.75" customHeight="1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</row>
    <row r="954" ht="15.75" customHeight="1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</row>
    <row r="955" ht="15.75" customHeight="1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</row>
    <row r="956" ht="15.75" customHeight="1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</row>
    <row r="957" ht="15.75" customHeight="1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</row>
    <row r="958" ht="15.75" customHeight="1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</row>
    <row r="959" ht="15.75" customHeight="1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</row>
    <row r="960" ht="15.75" customHeight="1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</row>
    <row r="961" ht="15.75" customHeight="1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</row>
    <row r="962" ht="15.75" customHeight="1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</row>
    <row r="963" ht="15.75" customHeight="1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</row>
    <row r="964" ht="15.75" customHeight="1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</row>
    <row r="965" ht="15.75" customHeight="1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</row>
    <row r="966" ht="15.75" customHeight="1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</row>
    <row r="967" ht="15.75" customHeight="1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</row>
    <row r="968" ht="15.75" customHeight="1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</row>
    <row r="969" ht="15.75" customHeight="1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</row>
    <row r="970" ht="15.75" customHeight="1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</row>
    <row r="971" ht="15.75" customHeight="1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</row>
    <row r="972" ht="15.75" customHeight="1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</row>
    <row r="973" ht="15.75" customHeight="1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</row>
    <row r="974" ht="15.75" customHeight="1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</row>
    <row r="975" ht="15.75" customHeight="1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</row>
    <row r="976" ht="15.75" customHeight="1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</row>
    <row r="977" ht="15.75" customHeight="1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</row>
    <row r="978" ht="15.75" customHeight="1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</row>
    <row r="979" ht="15.75" customHeight="1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</row>
    <row r="980" ht="15.75" customHeight="1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</row>
    <row r="981" ht="15.75" customHeight="1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</row>
    <row r="982" ht="15.75" customHeight="1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</row>
    <row r="983" ht="15.75" customHeight="1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</row>
    <row r="984" ht="15.75" customHeight="1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</row>
    <row r="985" ht="15.75" customHeight="1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</row>
    <row r="986" ht="15.75" customHeight="1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</row>
    <row r="987" ht="15.75" customHeight="1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</row>
    <row r="988" ht="15.75" customHeight="1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</row>
    <row r="989" ht="15.75" customHeight="1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</row>
    <row r="990" ht="15.75" customHeight="1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</row>
    <row r="991" ht="15.75" customHeight="1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</row>
    <row r="992" ht="15.75" customHeight="1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</row>
    <row r="993" ht="15.75" customHeight="1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</row>
    <row r="994" ht="15.75" customHeight="1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</row>
    <row r="995" ht="15.75" customHeight="1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</row>
    <row r="996" ht="15.75" customHeight="1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</row>
    <row r="997" ht="15.75" customHeight="1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</row>
    <row r="998" ht="15.75" customHeight="1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</row>
    <row r="999" ht="15.75" customHeight="1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</row>
    <row r="1000" ht="15.75" customHeight="1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</row>
  </sheetData>
  <mergeCells count="11">
    <mergeCell ref="C22:D23"/>
    <mergeCell ref="A36:D37"/>
    <mergeCell ref="A46:D47"/>
    <mergeCell ref="F47:I48"/>
    <mergeCell ref="F4:I13"/>
    <mergeCell ref="A14:D15"/>
    <mergeCell ref="F14:I15"/>
    <mergeCell ref="A16:D17"/>
    <mergeCell ref="F16:I17"/>
    <mergeCell ref="C19:D20"/>
    <mergeCell ref="F29:I30"/>
  </mergeCells>
  <conditionalFormatting sqref="L14">
    <cfRule type="notContainsBlanks" dxfId="8" priority="1">
      <formula>LEN(TRIM(L14))&gt;0</formula>
    </cfRule>
  </conditionalFormatting>
  <hyperlinks>
    <hyperlink r:id="rId1" ref="A14"/>
    <hyperlink r:id="rId2" ref="F14"/>
    <hyperlink r:id="rId3" ref="C19"/>
    <hyperlink r:id="rId4" ref="C22"/>
    <hyperlink r:id="rId5" ref="F29"/>
    <hyperlink r:id="rId6" ref="A36"/>
    <hyperlink r:id="rId7" ref="A46"/>
  </hyperlinks>
  <printOptions/>
  <pageMargins bottom="0.75" footer="0.0" header="0.0" left="0.7" right="0.7" top="0.75"/>
  <pageSetup orientation="landscape"/>
  <drawing r:id="rId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