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nastasia\Desktop\"/>
    </mc:Choice>
  </mc:AlternateContent>
  <xr:revisionPtr revIDLastSave="0" documentId="13_ncr:1_{37C0683B-4EE0-4FF0-ADE6-4C4E45164267}" xr6:coauthVersionLast="47" xr6:coauthVersionMax="47" xr10:uidLastSave="{00000000-0000-0000-0000-000000000000}"/>
  <bookViews>
    <workbookView xWindow="-108" yWindow="-108" windowWidth="23256" windowHeight="12576" firstSheet="1" activeTab="6" xr2:uid="{00000000-000D-0000-FFFF-FFFF00000000}"/>
  </bookViews>
  <sheets>
    <sheet name="Automated GST PO" sheetId="1" r:id="rId1"/>
    <sheet name="Basic GST PO" sheetId="2" r:id="rId2"/>
    <sheet name="PO Invoice Match" sheetId="3" r:id="rId3"/>
    <sheet name="Supplier Master" sheetId="4" r:id="rId4"/>
    <sheet name="Setup" sheetId="5" r:id="rId5"/>
    <sheet name="Instructions" sheetId="6" r:id="rId6"/>
    <sheet name="Try Kladana for Free" sheetId="7" r:id="rId7"/>
  </sheets>
  <externalReferences>
    <externalReference r:id="rId8"/>
  </externalReferences>
  <definedNames>
    <definedName name="factors">[1]Methods!$B$2:$B$7</definedName>
    <definedName name="methods">[1]Methods!$A$2:$A$7</definedName>
    <definedName name="noswitch">[1]Methods!$C$2:$C$7</definedName>
  </definedNames>
  <calcPr calcId="191029"/>
</workbook>
</file>

<file path=xl/calcChain.xml><?xml version="1.0" encoding="utf-8"?>
<calcChain xmlns="http://schemas.openxmlformats.org/spreadsheetml/2006/main">
  <c r="J25" i="4" l="1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R38" i="3"/>
  <c r="P38" i="3"/>
  <c r="O38" i="3"/>
  <c r="Q38" i="3" s="1"/>
  <c r="J38" i="3"/>
  <c r="I38" i="3"/>
  <c r="F38" i="3"/>
  <c r="E38" i="3"/>
  <c r="D38" i="3"/>
  <c r="R37" i="3"/>
  <c r="O37" i="3"/>
  <c r="Q37" i="3" s="1"/>
  <c r="J37" i="3"/>
  <c r="I37" i="3"/>
  <c r="F37" i="3"/>
  <c r="E37" i="3"/>
  <c r="D37" i="3"/>
  <c r="R36" i="3"/>
  <c r="O36" i="3"/>
  <c r="Q36" i="3" s="1"/>
  <c r="J36" i="3"/>
  <c r="I36" i="3"/>
  <c r="F36" i="3"/>
  <c r="E36" i="3"/>
  <c r="D36" i="3"/>
  <c r="R35" i="3"/>
  <c r="P35" i="3"/>
  <c r="O35" i="3"/>
  <c r="Q35" i="3" s="1"/>
  <c r="J35" i="3"/>
  <c r="I35" i="3"/>
  <c r="F35" i="3"/>
  <c r="E35" i="3"/>
  <c r="D35" i="3"/>
  <c r="R34" i="3"/>
  <c r="Q34" i="3"/>
  <c r="P34" i="3"/>
  <c r="O34" i="3"/>
  <c r="J34" i="3"/>
  <c r="I34" i="3"/>
  <c r="F34" i="3"/>
  <c r="E34" i="3"/>
  <c r="D34" i="3"/>
  <c r="R33" i="3"/>
  <c r="Q33" i="3"/>
  <c r="P33" i="3"/>
  <c r="O33" i="3"/>
  <c r="J33" i="3"/>
  <c r="I33" i="3"/>
  <c r="F33" i="3"/>
  <c r="E33" i="3"/>
  <c r="D33" i="3"/>
  <c r="R32" i="3"/>
  <c r="Q32" i="3"/>
  <c r="P32" i="3"/>
  <c r="O32" i="3"/>
  <c r="J32" i="3"/>
  <c r="I32" i="3"/>
  <c r="F32" i="3"/>
  <c r="E32" i="3"/>
  <c r="D32" i="3"/>
  <c r="R31" i="3"/>
  <c r="Q31" i="3"/>
  <c r="P31" i="3"/>
  <c r="O31" i="3"/>
  <c r="J31" i="3"/>
  <c r="I31" i="3"/>
  <c r="F31" i="3"/>
  <c r="E31" i="3"/>
  <c r="D31" i="3"/>
  <c r="R30" i="3"/>
  <c r="Q30" i="3"/>
  <c r="P30" i="3"/>
  <c r="O30" i="3"/>
  <c r="J30" i="3"/>
  <c r="I30" i="3"/>
  <c r="F30" i="3"/>
  <c r="E30" i="3"/>
  <c r="D30" i="3"/>
  <c r="R29" i="3"/>
  <c r="Q29" i="3"/>
  <c r="P29" i="3"/>
  <c r="O29" i="3"/>
  <c r="J29" i="3"/>
  <c r="I29" i="3"/>
  <c r="F29" i="3"/>
  <c r="E29" i="3"/>
  <c r="D29" i="3"/>
  <c r="R28" i="3"/>
  <c r="Q28" i="3"/>
  <c r="P28" i="3"/>
  <c r="O28" i="3"/>
  <c r="J28" i="3"/>
  <c r="I28" i="3"/>
  <c r="F28" i="3"/>
  <c r="E28" i="3"/>
  <c r="D28" i="3"/>
  <c r="R27" i="3"/>
  <c r="Q27" i="3"/>
  <c r="P27" i="3"/>
  <c r="O27" i="3"/>
  <c r="J27" i="3"/>
  <c r="I27" i="3"/>
  <c r="F27" i="3"/>
  <c r="E27" i="3"/>
  <c r="D27" i="3"/>
  <c r="R26" i="3"/>
  <c r="Q26" i="3"/>
  <c r="P26" i="3"/>
  <c r="O26" i="3"/>
  <c r="J26" i="3"/>
  <c r="I26" i="3"/>
  <c r="F26" i="3"/>
  <c r="E26" i="3"/>
  <c r="D26" i="3"/>
  <c r="R25" i="3"/>
  <c r="Q25" i="3"/>
  <c r="P25" i="3"/>
  <c r="O25" i="3"/>
  <c r="J25" i="3"/>
  <c r="I25" i="3"/>
  <c r="F25" i="3"/>
  <c r="E25" i="3"/>
  <c r="D25" i="3"/>
  <c r="R24" i="3"/>
  <c r="Q24" i="3"/>
  <c r="P24" i="3"/>
  <c r="O24" i="3"/>
  <c r="J24" i="3"/>
  <c r="I24" i="3"/>
  <c r="F24" i="3"/>
  <c r="E24" i="3"/>
  <c r="D24" i="3"/>
  <c r="R23" i="3"/>
  <c r="Q23" i="3"/>
  <c r="P23" i="3"/>
  <c r="O23" i="3"/>
  <c r="J23" i="3"/>
  <c r="I23" i="3"/>
  <c r="F23" i="3"/>
  <c r="E23" i="3"/>
  <c r="D23" i="3"/>
  <c r="R22" i="3"/>
  <c r="Q22" i="3"/>
  <c r="P22" i="3"/>
  <c r="O22" i="3"/>
  <c r="J22" i="3"/>
  <c r="I22" i="3"/>
  <c r="F22" i="3"/>
  <c r="E22" i="3"/>
  <c r="D22" i="3"/>
  <c r="R21" i="3"/>
  <c r="Q21" i="3"/>
  <c r="P21" i="3"/>
  <c r="O21" i="3"/>
  <c r="J21" i="3"/>
  <c r="I21" i="3"/>
  <c r="F21" i="3"/>
  <c r="E21" i="3"/>
  <c r="D21" i="3"/>
  <c r="R20" i="3"/>
  <c r="Q20" i="3"/>
  <c r="P20" i="3"/>
  <c r="O20" i="3"/>
  <c r="J20" i="3"/>
  <c r="I20" i="3"/>
  <c r="F20" i="3"/>
  <c r="E20" i="3"/>
  <c r="D20" i="3"/>
  <c r="R19" i="3"/>
  <c r="Q19" i="3"/>
  <c r="P19" i="3"/>
  <c r="O19" i="3"/>
  <c r="J19" i="3"/>
  <c r="I19" i="3"/>
  <c r="F19" i="3"/>
  <c r="E19" i="3"/>
  <c r="D19" i="3"/>
  <c r="R18" i="3"/>
  <c r="Q18" i="3"/>
  <c r="P18" i="3"/>
  <c r="O18" i="3"/>
  <c r="J18" i="3"/>
  <c r="I18" i="3"/>
  <c r="F18" i="3"/>
  <c r="E18" i="3"/>
  <c r="D18" i="3"/>
  <c r="R17" i="3"/>
  <c r="Q17" i="3"/>
  <c r="P17" i="3"/>
  <c r="O17" i="3"/>
  <c r="J17" i="3"/>
  <c r="I17" i="3"/>
  <c r="F17" i="3"/>
  <c r="E17" i="3"/>
  <c r="D17" i="3"/>
  <c r="R16" i="3"/>
  <c r="Q16" i="3"/>
  <c r="P16" i="3"/>
  <c r="O16" i="3"/>
  <c r="J16" i="3"/>
  <c r="I16" i="3"/>
  <c r="F16" i="3"/>
  <c r="E16" i="3"/>
  <c r="D16" i="3"/>
  <c r="R15" i="3"/>
  <c r="Q15" i="3"/>
  <c r="P15" i="3"/>
  <c r="O15" i="3"/>
  <c r="J15" i="3"/>
  <c r="I15" i="3"/>
  <c r="F15" i="3"/>
  <c r="E15" i="3"/>
  <c r="D15" i="3"/>
  <c r="R14" i="3"/>
  <c r="Q14" i="3"/>
  <c r="P14" i="3"/>
  <c r="O14" i="3"/>
  <c r="J14" i="3"/>
  <c r="I14" i="3"/>
  <c r="F14" i="3"/>
  <c r="E14" i="3"/>
  <c r="D14" i="3"/>
  <c r="R13" i="3"/>
  <c r="Q13" i="3"/>
  <c r="P13" i="3"/>
  <c r="O13" i="3"/>
  <c r="J13" i="3"/>
  <c r="I13" i="3"/>
  <c r="F13" i="3"/>
  <c r="E13" i="3"/>
  <c r="D13" i="3"/>
  <c r="R12" i="3"/>
  <c r="Q12" i="3"/>
  <c r="P12" i="3"/>
  <c r="O12" i="3"/>
  <c r="J12" i="3"/>
  <c r="I12" i="3"/>
  <c r="F12" i="3"/>
  <c r="E12" i="3"/>
  <c r="D12" i="3"/>
  <c r="R11" i="3"/>
  <c r="Q11" i="3"/>
  <c r="P11" i="3"/>
  <c r="O11" i="3"/>
  <c r="I11" i="3"/>
  <c r="J11" i="3" s="1"/>
  <c r="M6" i="3" s="1"/>
  <c r="F11" i="3"/>
  <c r="E11" i="3"/>
  <c r="D11" i="3"/>
  <c r="Q10" i="3"/>
  <c r="O10" i="3"/>
  <c r="J10" i="3"/>
  <c r="P10" i="3" s="1"/>
  <c r="R10" i="3" s="1"/>
  <c r="I10" i="3"/>
  <c r="F10" i="3"/>
  <c r="E10" i="3"/>
  <c r="D10" i="3"/>
  <c r="Q9" i="3"/>
  <c r="P9" i="3"/>
  <c r="R9" i="3" s="1"/>
  <c r="O9" i="3"/>
  <c r="J9" i="3"/>
  <c r="I9" i="3"/>
  <c r="F9" i="3"/>
  <c r="E9" i="3"/>
  <c r="D9" i="3"/>
  <c r="P6" i="3"/>
  <c r="A6" i="3"/>
  <c r="M44" i="2"/>
  <c r="M42" i="2"/>
  <c r="M41" i="2"/>
  <c r="M40" i="2"/>
  <c r="M38" i="2"/>
  <c r="H35" i="2"/>
  <c r="M35" i="2" s="1"/>
  <c r="H34" i="2"/>
  <c r="M34" i="2" s="1"/>
  <c r="H33" i="2"/>
  <c r="M33" i="2" s="1"/>
  <c r="H32" i="2"/>
  <c r="M32" i="2" s="1"/>
  <c r="H31" i="2"/>
  <c r="M31" i="2" s="1"/>
  <c r="H30" i="2"/>
  <c r="M30" i="2" s="1"/>
  <c r="H29" i="2"/>
  <c r="M29" i="2" s="1"/>
  <c r="H28" i="2"/>
  <c r="M28" i="2" s="1"/>
  <c r="H27" i="2"/>
  <c r="M27" i="2" s="1"/>
  <c r="H26" i="2"/>
  <c r="M26" i="2" s="1"/>
  <c r="H25" i="2"/>
  <c r="M25" i="2" s="1"/>
  <c r="H24" i="2"/>
  <c r="M24" i="2" s="1"/>
  <c r="H23" i="2"/>
  <c r="M23" i="2" s="1"/>
  <c r="H22" i="2"/>
  <c r="M22" i="2" s="1"/>
  <c r="H21" i="2"/>
  <c r="M21" i="2" s="1"/>
  <c r="H20" i="2"/>
  <c r="M20" i="2" s="1"/>
  <c r="H19" i="2"/>
  <c r="M19" i="2" s="1"/>
  <c r="H18" i="2"/>
  <c r="M18" i="2" s="1"/>
  <c r="H17" i="2"/>
  <c r="M17" i="2" s="1"/>
  <c r="H16" i="2"/>
  <c r="M16" i="2" s="1"/>
  <c r="M38" i="1"/>
  <c r="M35" i="1"/>
  <c r="L35" i="1"/>
  <c r="K35" i="1"/>
  <c r="J35" i="1"/>
  <c r="H35" i="1"/>
  <c r="H34" i="1"/>
  <c r="M34" i="1" s="1"/>
  <c r="H33" i="1"/>
  <c r="M33" i="1" s="1"/>
  <c r="M32" i="1"/>
  <c r="K32" i="1"/>
  <c r="H32" i="1"/>
  <c r="L32" i="1" s="1"/>
  <c r="H31" i="1"/>
  <c r="M31" i="1" s="1"/>
  <c r="M30" i="1"/>
  <c r="L30" i="1"/>
  <c r="K30" i="1"/>
  <c r="H30" i="1"/>
  <c r="J30" i="1" s="1"/>
  <c r="H29" i="1"/>
  <c r="K29" i="1" s="1"/>
  <c r="H28" i="1"/>
  <c r="M28" i="1" s="1"/>
  <c r="H27" i="1"/>
  <c r="M27" i="1" s="1"/>
  <c r="H26" i="1"/>
  <c r="L26" i="1" s="1"/>
  <c r="M25" i="1"/>
  <c r="L25" i="1"/>
  <c r="K25" i="1"/>
  <c r="J25" i="1"/>
  <c r="H25" i="1"/>
  <c r="H24" i="1"/>
  <c r="L24" i="1" s="1"/>
  <c r="M23" i="1"/>
  <c r="L23" i="1"/>
  <c r="K23" i="1"/>
  <c r="J23" i="1"/>
  <c r="H23" i="1"/>
  <c r="H22" i="1"/>
  <c r="M22" i="1" s="1"/>
  <c r="H21" i="1"/>
  <c r="K21" i="1" s="1"/>
  <c r="M20" i="1"/>
  <c r="K20" i="1"/>
  <c r="H20" i="1"/>
  <c r="L20" i="1" s="1"/>
  <c r="H19" i="1"/>
  <c r="M19" i="1" s="1"/>
  <c r="L18" i="1"/>
  <c r="K18" i="1"/>
  <c r="H18" i="1"/>
  <c r="J18" i="1" s="1"/>
  <c r="M18" i="1" s="1"/>
  <c r="H17" i="1"/>
  <c r="J17" i="1" s="1"/>
  <c r="H16" i="1"/>
  <c r="M39" i="1" s="1"/>
  <c r="M43" i="2" l="1"/>
  <c r="D6" i="3"/>
  <c r="J6" i="3"/>
  <c r="G6" i="3"/>
  <c r="J16" i="1"/>
  <c r="J28" i="1"/>
  <c r="K28" i="1"/>
  <c r="L17" i="1"/>
  <c r="K22" i="1"/>
  <c r="M24" i="1"/>
  <c r="J27" i="1"/>
  <c r="L29" i="1"/>
  <c r="K34" i="1"/>
  <c r="J20" i="1"/>
  <c r="L22" i="1"/>
  <c r="K27" i="1"/>
  <c r="M29" i="1"/>
  <c r="J32" i="1"/>
  <c r="L34" i="1"/>
  <c r="J26" i="1"/>
  <c r="L28" i="1"/>
  <c r="L21" i="1"/>
  <c r="M21" i="1"/>
  <c r="K31" i="1"/>
  <c r="L19" i="1"/>
  <c r="M26" i="1"/>
  <c r="L31" i="1"/>
  <c r="M39" i="2"/>
  <c r="K17" i="1"/>
  <c r="M17" i="1" s="1"/>
  <c r="J22" i="1"/>
  <c r="J19" i="1"/>
  <c r="K26" i="1"/>
  <c r="J31" i="1"/>
  <c r="M37" i="1"/>
  <c r="M37" i="2"/>
  <c r="J24" i="1"/>
  <c r="J34" i="1"/>
  <c r="L27" i="1"/>
  <c r="P37" i="3"/>
  <c r="K16" i="1"/>
  <c r="J21" i="1"/>
  <c r="J33" i="1"/>
  <c r="P36" i="3"/>
  <c r="L16" i="1"/>
  <c r="M16" i="1" s="1"/>
  <c r="M43" i="1" s="1"/>
  <c r="K33" i="1"/>
  <c r="L33" i="1"/>
  <c r="K19" i="1"/>
  <c r="K24" i="1"/>
  <c r="J29" i="1"/>
  <c r="M41" i="1" l="1"/>
  <c r="M42" i="1"/>
  <c r="M40" i="1"/>
  <c r="M44" i="1"/>
</calcChain>
</file>

<file path=xl/sharedStrings.xml><?xml version="1.0" encoding="utf-8"?>
<sst xmlns="http://schemas.openxmlformats.org/spreadsheetml/2006/main" count="325" uniqueCount="204">
  <si>
    <t>GST Purchase Order with Automatic Tax Calculation</t>
  </si>
  <si>
    <t>India sample in INR. Yellow cells are inputs; blue cells contain formulas. Replace all sample data and verify the current GST rate, HSN or SAC, and GSTIN before use.</t>
  </si>
  <si>
    <t>BUYER DETAILS</t>
  </si>
  <si>
    <t>SUPPLIER DETAILS</t>
  </si>
  <si>
    <t>Buyer Name</t>
  </si>
  <si>
    <t>Westline Traders Pvt Ltd</t>
  </si>
  <si>
    <t>Supplier Name</t>
  </si>
  <si>
    <t>Gujarat Industrial Supply</t>
  </si>
  <si>
    <t>Buyer GSTIN</t>
  </si>
  <si>
    <t>27ABCDE1234F1Z5</t>
  </si>
  <si>
    <t>Supplier GSTIN</t>
  </si>
  <si>
    <t>24ABCDE1234F1Z8</t>
  </si>
  <si>
    <t>Billing Address</t>
  </si>
  <si>
    <t>12 Market Road, Mumbai, Maharashtra 400001</t>
  </si>
  <si>
    <t>Supplier Address</t>
  </si>
  <si>
    <t>18 Commerce Estate, Ahmedabad, Gujarat 380001</t>
  </si>
  <si>
    <t>Delivery Address</t>
  </si>
  <si>
    <t>Warehouse 2, Navi Mumbai, Maharashtra 400705</t>
  </si>
  <si>
    <t>Place of Supply</t>
  </si>
  <si>
    <t>Maharashtra</t>
  </si>
  <si>
    <t>State Code</t>
  </si>
  <si>
    <t>Contact</t>
  </si>
  <si>
    <t>purchase@westline.example</t>
  </si>
  <si>
    <t>sales@gis.example</t>
  </si>
  <si>
    <t>ORDER DETAILS</t>
  </si>
  <si>
    <t>GST SETTINGS</t>
  </si>
  <si>
    <t>PO Number</t>
  </si>
  <si>
    <t>PO-2026-0002</t>
  </si>
  <si>
    <t>PO Date</t>
  </si>
  <si>
    <t>Transaction Type</t>
  </si>
  <si>
    <t>Inter-state</t>
  </si>
  <si>
    <t>Currency</t>
  </si>
  <si>
    <t>INR</t>
  </si>
  <si>
    <t>Delivery Date</t>
  </si>
  <si>
    <t>Payment Terms</t>
  </si>
  <si>
    <t>30 days</t>
  </si>
  <si>
    <t>Prepared By</t>
  </si>
  <si>
    <t>A. Sharma</t>
  </si>
  <si>
    <t>Approval</t>
  </si>
  <si>
    <t>Pending</t>
  </si>
  <si>
    <t>S.No.</t>
  </si>
  <si>
    <t>Description</t>
  </si>
  <si>
    <t>HSN/SAC</t>
  </si>
  <si>
    <t>Qty</t>
  </si>
  <si>
    <t>Unit</t>
  </si>
  <si>
    <t>Unit Price</t>
  </si>
  <si>
    <t>Discount</t>
  </si>
  <si>
    <t>Taxable Value</t>
  </si>
  <si>
    <t>GST Rate</t>
  </si>
  <si>
    <t>CGST</t>
  </si>
  <si>
    <t>SGST</t>
  </si>
  <si>
    <t>IGST</t>
  </si>
  <si>
    <t>Line Total</t>
  </si>
  <si>
    <t>Sample trading item A</t>
  </si>
  <si>
    <t>Verify</t>
  </si>
  <si>
    <t>pcs</t>
  </si>
  <si>
    <t>Sample packaging item</t>
  </si>
  <si>
    <t>Sample service charge</t>
  </si>
  <si>
    <t>service</t>
  </si>
  <si>
    <t>Gross Value</t>
  </si>
  <si>
    <t>Total Discount</t>
  </si>
  <si>
    <t>Grand Total</t>
  </si>
  <si>
    <t>Tax Split Check</t>
  </si>
  <si>
    <t>TERMS AND APPROVAL</t>
  </si>
  <si>
    <t>Delivery Terms</t>
  </si>
  <si>
    <t>Delivery within 10 business days</t>
  </si>
  <si>
    <t>30 days from invoice date</t>
  </si>
  <si>
    <t>Notes</t>
  </si>
  <si>
    <t>Replace sample HSN/SAC codes, GST rates, and GSTINs with verified data. A purchase order does not replace the supplier's GST tax invoice.</t>
  </si>
  <si>
    <t>Authorized Signatory</t>
  </si>
  <si>
    <t>Basic GST Purchase Order</t>
  </si>
  <si>
    <t>India sample in INR. Enter CGST and SGST for an intra-state supply or IGST for an inter-state supply. Replace all sample data before use.</t>
  </si>
  <si>
    <t>Maharashtra Packaging Co</t>
  </si>
  <si>
    <t>27ABCDE1234F1Z9</t>
  </si>
  <si>
    <t>8 Industrial Lane, Pune, Maharashtra 411001</t>
  </si>
  <si>
    <t>orders@mpc.example</t>
  </si>
  <si>
    <t>PO-2026-0001</t>
  </si>
  <si>
    <t>Intra-state</t>
  </si>
  <si>
    <t>Multi-Supplier Purchase Order and GST Invoice Match</t>
  </si>
  <si>
    <t>Use one row per purchase order. Supplier details come from Supplier Master. A tolerance of ₹1 is used for the match status.</t>
  </si>
  <si>
    <t>Buyer State Code</t>
  </si>
  <si>
    <t>Total POs</t>
  </si>
  <si>
    <t>Matched</t>
  </si>
  <si>
    <t>Review</t>
  </si>
  <si>
    <t>Pending Invoice</t>
  </si>
  <si>
    <t>Total PO Value</t>
  </si>
  <si>
    <t>Invoice Value</t>
  </si>
  <si>
    <t>Supplier ID</t>
  </si>
  <si>
    <t>Supply Type</t>
  </si>
  <si>
    <t>PO Taxable Value</t>
  </si>
  <si>
    <t>Expected GST</t>
  </si>
  <si>
    <t>PO Total</t>
  </si>
  <si>
    <t>Goods Received Taxable Value</t>
  </si>
  <si>
    <t>Invoice Number</t>
  </si>
  <si>
    <t>Invoice Taxable Value</t>
  </si>
  <si>
    <t>Invoice GST</t>
  </si>
  <si>
    <t>Invoice Total</t>
  </si>
  <si>
    <t>PO vs Invoice Variance</t>
  </si>
  <si>
    <t>Receipt vs Invoice Variance</t>
  </si>
  <si>
    <t>Match Status</t>
  </si>
  <si>
    <t>SUP-001</t>
  </si>
  <si>
    <t>INV-1001</t>
  </si>
  <si>
    <t>SUP-002</t>
  </si>
  <si>
    <t>INV-2001</t>
  </si>
  <si>
    <t>PO-2026-0003</t>
  </si>
  <si>
    <t>SUP-003</t>
  </si>
  <si>
    <t>Supplier Master for GST Purchase Orders</t>
  </si>
  <si>
    <t>Sample GSTINs are placeholders. Check the legal name and registration status through the official GST portal before issuing a purchase order.</t>
  </si>
  <si>
    <t>GSTIN</t>
  </si>
  <si>
    <t>State</t>
  </si>
  <si>
    <t>Address</t>
  </si>
  <si>
    <t>Active</t>
  </si>
  <si>
    <t>GSTIN Check</t>
  </si>
  <si>
    <t>Yes</t>
  </si>
  <si>
    <t>Gujarat</t>
  </si>
  <si>
    <t>Bengaluru Trade Services</t>
  </si>
  <si>
    <t>29ABCDE1234F1Z3</t>
  </si>
  <si>
    <t>Karnataka</t>
  </si>
  <si>
    <t>25 Central Avenue, Bengaluru, Karnataka 560001</t>
  </si>
  <si>
    <t>hello@bts.example</t>
  </si>
  <si>
    <t>15 days</t>
  </si>
  <si>
    <t>GST Purchase Order Setup</t>
  </si>
  <si>
    <t>The rate list contains common GST rates for template use. Verify the correct rate, classification, and current notification for each item or service.</t>
  </si>
  <si>
    <t>GST Rate Label</t>
  </si>
  <si>
    <t>Use For</t>
  </si>
  <si>
    <t>Official Resource</t>
  </si>
  <si>
    <t>Link</t>
  </si>
  <si>
    <t>Nil</t>
  </si>
  <si>
    <t>Pieces</t>
  </si>
  <si>
    <t>GST Portal</t>
  </si>
  <si>
    <t>https://www.gst.gov.in</t>
  </si>
  <si>
    <t>5%</t>
  </si>
  <si>
    <t>kg</t>
  </si>
  <si>
    <t>Kilograms</t>
  </si>
  <si>
    <t>GST Portal Search Taxpayer</t>
  </si>
  <si>
    <t>https://services.gst.gov.in/services/searchtp</t>
  </si>
  <si>
    <t>12%</t>
  </si>
  <si>
    <t>g</t>
  </si>
  <si>
    <t>Grams</t>
  </si>
  <si>
    <t>CBIC GST Goods and Services Rates</t>
  </si>
  <si>
    <t>https://cbic-gst.gov.in/gst-goods-services-rates.html</t>
  </si>
  <si>
    <t>18%</t>
  </si>
  <si>
    <t>litre</t>
  </si>
  <si>
    <t>Litres</t>
  </si>
  <si>
    <t>28%</t>
  </si>
  <si>
    <t>metre</t>
  </si>
  <si>
    <t>Metres</t>
  </si>
  <si>
    <t>box</t>
  </si>
  <si>
    <t>Boxes</t>
  </si>
  <si>
    <t>set</t>
  </si>
  <si>
    <t>Sets</t>
  </si>
  <si>
    <t>Services</t>
  </si>
  <si>
    <t>Tax Display</t>
  </si>
  <si>
    <t>Sample State</t>
  </si>
  <si>
    <t>GST State Code</t>
  </si>
  <si>
    <t>CGST + SGST or UTGST</t>
  </si>
  <si>
    <t>GSTIN check: Excel can flag a missing or non-15-character GSTIN, but only the official GST portal can confirm registration status and legal name.</t>
  </si>
  <si>
    <t>How to Use the GST Purchase Order Workbook</t>
  </si>
  <si>
    <t>This workbook contains three India-specific GST purchase order formats in INR. The sample records are fictional and must be replaced.</t>
  </si>
  <si>
    <t>Step</t>
  </si>
  <si>
    <t>Action</t>
  </si>
  <si>
    <t>What to Do</t>
  </si>
  <si>
    <t>Cell Color</t>
  </si>
  <si>
    <t>Meaning</t>
  </si>
  <si>
    <t>Choose a template</t>
  </si>
  <si>
    <t>Use Basic GST PO for manual tax entry, Automated GST PO for formula-based tax split, or PO Invoice Match for several suppliers.</t>
  </si>
  <si>
    <t>Yellow</t>
  </si>
  <si>
    <t>Enter or replace data</t>
  </si>
  <si>
    <t>Replace sample details</t>
  </si>
  <si>
    <t>Enter the buyer, supplier, addresses, GSTINs, state codes, purchase order number, and dates.</t>
  </si>
  <si>
    <t>Blue</t>
  </si>
  <si>
    <t>Formula; do not overwrite</t>
  </si>
  <si>
    <t>Select the supply type</t>
  </si>
  <si>
    <t>Choose Intra-state for CGST plus SGST or UTGST. Choose Inter-state for IGST.</t>
  </si>
  <si>
    <t>Red or amber</t>
  </si>
  <si>
    <t>Review missing or inconsistent data</t>
  </si>
  <si>
    <t>Enter line items</t>
  </si>
  <si>
    <t>Add the description, HSN or SAC, quantity, unit, unit price, discount, and GST rate.</t>
  </si>
  <si>
    <t>Check formulas</t>
  </si>
  <si>
    <t>Blue cells calculate taxable value, GST, line totals, summary totals, supplier details, and match status.</t>
  </si>
  <si>
    <t>Validate tax data</t>
  </si>
  <si>
    <t>Check GSTIN status through the GST portal. Confirm HSN or SAC and GST rates through current official sources.</t>
  </si>
  <si>
    <t>Review the tax split</t>
  </si>
  <si>
    <t>For intra-state orders, IGST must be zero. For inter-state orders, CGST and SGST must be zero.</t>
  </si>
  <si>
    <t>Save and issue the PO</t>
  </si>
  <si>
    <t>Keep the Excel master, save an approved PDF copy, and match the supplier invoice and goods receipt before payment.</t>
  </si>
  <si>
    <t>IMPORTANT GST NOTES</t>
  </si>
  <si>
    <t>A purchase order is not a GST tax invoice and does not support an input tax credit claim.</t>
  </si>
  <si>
    <t>GST treatment depends on the supplier location and place of supply. Special transactions may need tax advice.</t>
  </si>
  <si>
    <t>The workbook's GSTIN check confirms length only. Validate the supplier through the official Search Taxpayer service.</t>
  </si>
  <si>
    <t>GST rates and HSN or SAC classifications may change. Review the Setup sheet and official notifications before use.</t>
  </si>
  <si>
    <t>The match sheet uses a ₹1 tolerance. Change the formula if your approval policy uses another tolerance.</t>
  </si>
  <si>
    <t>KLADANA PURCHASE ORDER SOFTWARE</t>
  </si>
  <si>
    <t>Use Kladana to keep supplier records, products, stock receipts, purchase orders, and purchase history in one system.</t>
  </si>
  <si>
    <t>https://www.kladana.com/products/purchase-order-software/</t>
  </si>
  <si>
    <t>Start a Free 14-Day Trial</t>
  </si>
  <si>
    <t>Choose your next Plan</t>
  </si>
  <si>
    <t>With no limits</t>
  </si>
  <si>
    <t>Starting with $60 per Year</t>
  </si>
  <si>
    <r>
      <rPr>
        <b/>
        <u/>
        <sz val="12"/>
        <color rgb="FFFFFFFF"/>
        <rFont val="Calibri"/>
        <family val="2"/>
        <charset val="204"/>
      </rPr>
      <t>Subscribe</t>
    </r>
  </si>
  <si>
    <t>Subscribe</t>
  </si>
  <si>
    <t>Read our Articles &amp; Case Stories</t>
  </si>
  <si>
    <t>Use our BEP Calculator</t>
  </si>
  <si>
    <t>Use 4 Inventory Checklists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</si>
</sst>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₹&quot;#,##0.00"/>
    <numFmt numFmtId="165" formatCode="dd\-mmm\-yyyy"/>
  </numFmts>
  <fonts count="20">
    <font>
      <sz val="11"/>
      <name val="Carlito"/>
    </font>
    <font>
      <sz val="10"/>
      <color rgb="FF202124"/>
      <name val="Montserrat"/>
    </font>
    <font>
      <b/>
      <sz val="16"/>
      <color rgb="FF202124"/>
      <name val="Montserrat"/>
    </font>
    <font>
      <i/>
      <sz val="9"/>
      <color rgb="FF667085"/>
      <name val="Montserrat"/>
    </font>
    <font>
      <b/>
      <sz val="10"/>
      <color rgb="FFFFFFFF"/>
      <name val="Montserrat"/>
    </font>
    <font>
      <b/>
      <sz val="9"/>
      <color rgb="FF202124"/>
      <name val="Montserrat"/>
    </font>
    <font>
      <b/>
      <sz val="9"/>
      <color rgb="FFFFFFFF"/>
      <name val="Montserrat"/>
    </font>
    <font>
      <b/>
      <sz val="11"/>
      <color rgb="FF202124"/>
      <name val="Montserrat"/>
    </font>
    <font>
      <sz val="9"/>
      <color rgb="FF667085"/>
      <name val="Montserrat"/>
    </font>
    <font>
      <b/>
      <sz val="10"/>
      <color rgb="FF2271B1"/>
      <name val="Montserrat"/>
    </font>
    <font>
      <sz val="11"/>
      <name val="Carlito"/>
    </font>
    <font>
      <u/>
      <sz val="11"/>
      <color theme="10"/>
      <name val="Carlito"/>
    </font>
    <font>
      <sz val="10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Calibri"/>
      <family val="2"/>
      <charset val="204"/>
    </font>
    <font>
      <u/>
      <sz val="11"/>
      <color theme="0"/>
      <name val="Carlito"/>
    </font>
    <font>
      <i/>
      <sz val="10"/>
      <color theme="1"/>
      <name val="Calibri"/>
      <family val="2"/>
      <charset val="204"/>
    </font>
    <font>
      <sz val="10"/>
      <name val="Arial"/>
      <family val="2"/>
      <charset val="204"/>
    </font>
    <font>
      <b/>
      <u/>
      <sz val="12"/>
      <color rgb="FFFFFFFF"/>
      <name val="Calibri"/>
      <family val="2"/>
      <charset val="204"/>
    </font>
    <font>
      <b/>
      <sz val="12"/>
      <color theme="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rgb="FFFCE8E6"/>
      </patternFill>
    </fill>
    <fill>
      <patternFill patternType="solid">
        <fgColor theme="8"/>
        <bgColor theme="8"/>
      </patternFill>
    </fill>
    <fill>
      <patternFill patternType="solid">
        <fgColor rgb="FFBFE1F6"/>
        <bgColor rgb="FFBFE1F6"/>
      </patternFill>
    </fill>
  </fills>
  <borders count="13">
    <border>
      <left/>
      <right/>
      <top/>
      <bottom/>
      <diagonal/>
    </border>
    <border>
      <left style="thin">
        <color rgb="FF1F4E78"/>
      </left>
      <right/>
      <top style="thin">
        <color rgb="FF1F4E78"/>
      </top>
      <bottom style="thin">
        <color rgb="FF1F4E78"/>
      </bottom>
      <diagonal/>
    </border>
    <border>
      <left/>
      <right/>
      <top style="thin">
        <color rgb="FF1F4E78"/>
      </top>
      <bottom style="thin">
        <color rgb="FF1F4E78"/>
      </bottom>
      <diagonal/>
    </border>
    <border>
      <left/>
      <right style="thin">
        <color rgb="FF1F4E78"/>
      </right>
      <top style="thin">
        <color rgb="FF1F4E78"/>
      </top>
      <bottom style="thin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1F4E78"/>
      </bottom>
      <diagonal/>
    </border>
    <border>
      <left/>
      <right/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4">
    <xf numFmtId="0" fontId="0" fillId="0" borderId="0"/>
    <xf numFmtId="0" fontId="10" fillId="0" borderId="0"/>
    <xf numFmtId="0" fontId="11" fillId="0" borderId="0" applyNumberFormat="0" applyFill="0" applyBorder="0" applyAlignment="0" applyProtection="0"/>
    <xf numFmtId="0" fontId="12" fillId="0" borderId="0"/>
  </cellStyleXfs>
  <cellXfs count="58">
    <xf numFmtId="0" fontId="0" fillId="0" borderId="0" xfId="0"/>
    <xf numFmtId="0" fontId="1" fillId="0" borderId="0" xfId="1" applyFont="1" applyAlignment="1">
      <alignment vertical="center"/>
    </xf>
    <xf numFmtId="0" fontId="5" fillId="3" borderId="4" xfId="1" applyFont="1" applyFill="1" applyBorder="1" applyAlignment="1">
      <alignment vertical="center" wrapText="1"/>
    </xf>
    <xf numFmtId="0" fontId="1" fillId="4" borderId="4" xfId="1" applyFont="1" applyFill="1" applyBorder="1" applyAlignment="1">
      <alignment vertical="center"/>
    </xf>
    <xf numFmtId="0" fontId="6" fillId="2" borderId="5" xfId="1" applyFont="1" applyFill="1" applyBorder="1" applyAlignment="1">
      <alignment horizontal="center" vertical="center" wrapText="1"/>
    </xf>
    <xf numFmtId="0" fontId="1" fillId="0" borderId="4" xfId="1" applyFont="1" applyBorder="1" applyAlignment="1">
      <alignment vertical="center"/>
    </xf>
    <xf numFmtId="0" fontId="1" fillId="4" borderId="4" xfId="1" applyFont="1" applyFill="1" applyBorder="1" applyAlignment="1">
      <alignment horizontal="center" vertical="center"/>
    </xf>
    <xf numFmtId="0" fontId="1" fillId="5" borderId="4" xfId="1" applyFont="1" applyFill="1" applyBorder="1" applyAlignment="1">
      <alignment vertical="center"/>
    </xf>
    <xf numFmtId="4" fontId="1" fillId="4" borderId="4" xfId="1" applyNumberFormat="1" applyFont="1" applyFill="1" applyBorder="1" applyAlignment="1">
      <alignment horizontal="center" vertical="center"/>
    </xf>
    <xf numFmtId="164" fontId="1" fillId="4" borderId="4" xfId="1" applyNumberFormat="1" applyFont="1" applyFill="1" applyBorder="1" applyAlignment="1">
      <alignment vertical="center"/>
    </xf>
    <xf numFmtId="164" fontId="1" fillId="5" borderId="4" xfId="1" applyNumberFormat="1" applyFont="1" applyFill="1" applyBorder="1" applyAlignment="1">
      <alignment vertical="center"/>
    </xf>
    <xf numFmtId="9" fontId="1" fillId="4" borderId="4" xfId="1" applyNumberFormat="1" applyFont="1" applyFill="1" applyBorder="1" applyAlignment="1">
      <alignment horizontal="center" vertical="center"/>
    </xf>
    <xf numFmtId="165" fontId="1" fillId="4" borderId="4" xfId="1" applyNumberFormat="1" applyFont="1" applyFill="1" applyBorder="1" applyAlignment="1">
      <alignment vertical="center"/>
    </xf>
    <xf numFmtId="164" fontId="7" fillId="5" borderId="6" xfId="1" applyNumberFormat="1" applyFont="1" applyFill="1" applyBorder="1" applyAlignment="1">
      <alignment vertical="center"/>
    </xf>
    <xf numFmtId="0" fontId="1" fillId="4" borderId="4" xfId="1" applyFont="1" applyFill="1" applyBorder="1" applyAlignment="1">
      <alignment vertical="center" wrapText="1"/>
    </xf>
    <xf numFmtId="0" fontId="1" fillId="0" borderId="7" xfId="1" applyFont="1" applyBorder="1" applyAlignment="1">
      <alignment vertical="center"/>
    </xf>
    <xf numFmtId="0" fontId="8" fillId="0" borderId="0" xfId="1" applyFont="1" applyAlignment="1">
      <alignment vertical="center"/>
    </xf>
    <xf numFmtId="164" fontId="1" fillId="0" borderId="0" xfId="1" applyNumberFormat="1" applyFont="1" applyAlignment="1">
      <alignment vertical="center"/>
    </xf>
    <xf numFmtId="9" fontId="1" fillId="4" borderId="4" xfId="1" applyNumberFormat="1" applyFont="1" applyFill="1" applyBorder="1" applyAlignment="1">
      <alignment vertical="center"/>
    </xf>
    <xf numFmtId="0" fontId="1" fillId="0" borderId="4" xfId="1" applyFont="1" applyBorder="1" applyAlignment="1">
      <alignment vertical="center" wrapText="1"/>
    </xf>
    <xf numFmtId="0" fontId="1" fillId="0" borderId="4" xfId="1" applyFont="1" applyBorder="1" applyAlignment="1">
      <alignment horizontal="center" vertical="center" wrapText="1"/>
    </xf>
    <xf numFmtId="0" fontId="1" fillId="5" borderId="4" xfId="1" applyFont="1" applyFill="1" applyBorder="1" applyAlignment="1">
      <alignment vertical="center" wrapText="1"/>
    </xf>
    <xf numFmtId="0" fontId="1" fillId="6" borderId="4" xfId="1" applyFont="1" applyFill="1" applyBorder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5" fillId="3" borderId="4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1" fillId="4" borderId="4" xfId="1" applyFont="1" applyFill="1" applyBorder="1" applyAlignment="1">
      <alignment vertical="center"/>
    </xf>
    <xf numFmtId="0" fontId="1" fillId="4" borderId="4" xfId="1" applyFont="1" applyFill="1" applyBorder="1" applyAlignment="1">
      <alignment vertical="center" wrapText="1"/>
    </xf>
    <xf numFmtId="0" fontId="7" fillId="3" borderId="6" xfId="1" applyFont="1" applyFill="1" applyBorder="1" applyAlignment="1">
      <alignment vertical="center" wrapText="1"/>
    </xf>
    <xf numFmtId="165" fontId="1" fillId="4" borderId="4" xfId="1" applyNumberFormat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1" fillId="5" borderId="4" xfId="1" applyFont="1" applyFill="1" applyBorder="1" applyAlignment="1">
      <alignment horizontal="center" vertical="center"/>
    </xf>
    <xf numFmtId="164" fontId="1" fillId="5" borderId="4" xfId="1" applyNumberFormat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vertical="center" wrapText="1"/>
    </xf>
    <xf numFmtId="0" fontId="3" fillId="3" borderId="9" xfId="1" applyFont="1" applyFill="1" applyBorder="1" applyAlignment="1">
      <alignment vertical="center" wrapText="1"/>
    </xf>
    <xf numFmtId="0" fontId="3" fillId="3" borderId="10" xfId="1" applyFont="1" applyFill="1" applyBorder="1" applyAlignment="1">
      <alignment vertical="center" wrapText="1"/>
    </xf>
    <xf numFmtId="0" fontId="3" fillId="3" borderId="11" xfId="1" applyFont="1" applyFill="1" applyBorder="1" applyAlignment="1">
      <alignment vertical="center" wrapText="1"/>
    </xf>
    <xf numFmtId="0" fontId="3" fillId="3" borderId="7" xfId="1" applyFont="1" applyFill="1" applyBorder="1" applyAlignment="1">
      <alignment vertical="center" wrapText="1"/>
    </xf>
    <xf numFmtId="0" fontId="3" fillId="3" borderId="12" xfId="1" applyFont="1" applyFill="1" applyBorder="1" applyAlignment="1">
      <alignment vertical="center" wrapText="1"/>
    </xf>
    <xf numFmtId="0" fontId="9" fillId="0" borderId="0" xfId="1" applyFont="1" applyAlignment="1">
      <alignment vertical="center"/>
    </xf>
    <xf numFmtId="0" fontId="1" fillId="0" borderId="4" xfId="1" applyFont="1" applyBorder="1" applyAlignment="1">
      <alignment vertical="center" wrapText="1"/>
    </xf>
    <xf numFmtId="0" fontId="1" fillId="3" borderId="0" xfId="1" applyFont="1" applyFill="1" applyAlignment="1">
      <alignment vertical="center" wrapText="1"/>
    </xf>
    <xf numFmtId="0" fontId="13" fillId="0" borderId="0" xfId="3" applyFont="1"/>
    <xf numFmtId="0" fontId="14" fillId="0" borderId="0" xfId="3" applyFont="1"/>
    <xf numFmtId="0" fontId="12" fillId="0" borderId="0" xfId="3"/>
    <xf numFmtId="0" fontId="13" fillId="0" borderId="0" xfId="3" applyFont="1"/>
    <xf numFmtId="0" fontId="12" fillId="0" borderId="0" xfId="3"/>
    <xf numFmtId="0" fontId="15" fillId="7" borderId="0" xfId="2" applyFont="1" applyFill="1" applyAlignment="1">
      <alignment horizontal="center" vertical="center"/>
    </xf>
    <xf numFmtId="0" fontId="15" fillId="0" borderId="0" xfId="2" applyFont="1"/>
    <xf numFmtId="0" fontId="16" fillId="8" borderId="0" xfId="3" applyFont="1" applyFill="1" applyAlignment="1">
      <alignment horizontal="center" vertical="center"/>
    </xf>
    <xf numFmtId="0" fontId="17" fillId="0" borderId="0" xfId="3" applyFont="1"/>
    <xf numFmtId="0" fontId="13" fillId="0" borderId="0" xfId="3" applyFont="1" applyAlignment="1">
      <alignment vertical="center"/>
    </xf>
    <xf numFmtId="0" fontId="18" fillId="7" borderId="0" xfId="3" applyFont="1" applyFill="1" applyAlignment="1">
      <alignment horizontal="center" vertical="center"/>
    </xf>
    <xf numFmtId="0" fontId="19" fillId="0" borderId="0" xfId="3" applyFont="1" applyAlignment="1">
      <alignment horizontal="center" vertical="center" wrapText="1"/>
    </xf>
  </cellXfs>
  <cellStyles count="4">
    <cellStyle name="Normal" xfId="1" xr:uid="{00000000-0005-0000-0000-000000000000}"/>
    <cellStyle name="Гиперссылка" xfId="2" builtinId="8"/>
    <cellStyle name="Обычный" xfId="0" builtinId="0"/>
    <cellStyle name="Обычный 2" xfId="3" xr:uid="{C0B1C554-C781-4B81-8CFF-AC317557D346}"/>
  </cellStyles>
  <dxfs count="16">
    <dxf>
      <fill>
        <patternFill patternType="solid">
          <fgColor rgb="FFB7E1CD"/>
          <bgColor rgb="FFB7E1CD"/>
        </patternFill>
      </fill>
    </dxf>
    <dxf>
      <font>
        <b/>
        <color rgb="FFB42318"/>
      </font>
      <fill>
        <patternFill patternType="solid">
          <bgColor rgb="FFFCE8E6"/>
        </patternFill>
      </fill>
    </dxf>
    <dxf>
      <font>
        <b/>
        <color rgb="FFB42318"/>
      </font>
      <fill>
        <patternFill patternType="solid">
          <bgColor rgb="FFFCE8E6"/>
        </patternFill>
      </fill>
    </dxf>
    <dxf>
      <font>
        <b/>
        <color rgb="FF8A4B08"/>
      </font>
      <fill>
        <patternFill patternType="solid">
          <bgColor rgb="FFFEF0C7"/>
        </patternFill>
      </fill>
    </dxf>
    <dxf>
      <font>
        <b/>
        <color rgb="FFB42318"/>
      </font>
      <fill>
        <patternFill patternType="solid">
          <bgColor rgb="FFFCE8E6"/>
        </patternFill>
      </fill>
    </dxf>
    <dxf>
      <font>
        <color rgb="FFB42318"/>
      </font>
      <fill>
        <patternFill patternType="solid">
          <bgColor rgb="FFFCE8E6"/>
        </patternFill>
      </fill>
    </dxf>
    <dxf>
      <font>
        <b/>
        <color rgb="FF8A4B08"/>
      </font>
      <fill>
        <patternFill patternType="solid">
          <bgColor rgb="FFFEF0C7"/>
        </patternFill>
      </fill>
    </dxf>
    <dxf>
      <font>
        <b/>
        <color rgb="FFB42318"/>
      </font>
      <fill>
        <patternFill patternType="solid">
          <bgColor rgb="FFFCE8E6"/>
        </patternFill>
      </fill>
    </dxf>
    <dxf>
      <font>
        <b/>
        <color rgb="FFB42318"/>
      </font>
      <fill>
        <patternFill patternType="solid">
          <bgColor rgb="FFFCE8E6"/>
        </patternFill>
      </fill>
    </dxf>
    <dxf>
      <font>
        <color rgb="FF8A4B08"/>
      </font>
      <fill>
        <patternFill patternType="solid">
          <bgColor rgb="FFFEF0C7"/>
        </patternFill>
      </fill>
    </dxf>
    <dxf>
      <font>
        <b/>
        <color rgb="FFB42318"/>
      </font>
      <fill>
        <patternFill patternType="solid">
          <bgColor rgb="FFFCE8E6"/>
        </patternFill>
      </fill>
    </dxf>
    <dxf>
      <font>
        <b/>
        <color rgb="FF8A4B08"/>
      </font>
      <fill>
        <patternFill patternType="solid">
          <bgColor rgb="FFFEF0C7"/>
        </patternFill>
      </fill>
    </dxf>
    <dxf>
      <font>
        <b/>
        <color rgb="FFB42318"/>
      </font>
      <fill>
        <patternFill patternType="solid">
          <bgColor rgb="FFFCE8E6"/>
        </patternFill>
      </fill>
    </dxf>
    <dxf>
      <font>
        <b/>
        <color rgb="FFB42318"/>
      </font>
      <fill>
        <patternFill patternType="solid">
          <bgColor rgb="FFFCE8E6"/>
        </patternFill>
      </fill>
    </dxf>
    <dxf>
      <font>
        <color rgb="FF8A4B08"/>
      </font>
      <fill>
        <patternFill patternType="solid">
          <bgColor rgb="FFFEF0C7"/>
        </patternFill>
      </fill>
    </dxf>
    <dxf>
      <font>
        <b/>
        <color rgb="FFB42318"/>
      </font>
      <fill>
        <patternFill patternType="solid">
          <bgColor rgb="FF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76200</xdr:rowOff>
    </xdr:from>
    <xdr:ext cx="3381375" cy="1704975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85E75A1E-2C12-43B7-85BE-B0CF252D5AB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01980"/>
          <a:ext cx="3381375" cy="170497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3</xdr:row>
      <xdr:rowOff>76200</xdr:rowOff>
    </xdr:from>
    <xdr:ext cx="3381375" cy="1704975"/>
    <xdr:pic>
      <xdr:nvPicPr>
        <xdr:cNvPr id="3" name="image8.png" title="Image">
          <a:extLst>
            <a:ext uri="{FF2B5EF4-FFF2-40B4-BE49-F238E27FC236}">
              <a16:creationId xmlns:a16="http://schemas.microsoft.com/office/drawing/2014/main" id="{0B84C253-35AD-4DA2-BD39-3AB11049751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1905" y="601980"/>
          <a:ext cx="3381375" cy="1704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17</xdr:row>
      <xdr:rowOff>142875</xdr:rowOff>
    </xdr:from>
    <xdr:ext cx="1838325" cy="1133475"/>
    <xdr:pic>
      <xdr:nvPicPr>
        <xdr:cNvPr id="4" name="image6.png" title="Image">
          <a:extLst>
            <a:ext uri="{FF2B5EF4-FFF2-40B4-BE49-F238E27FC236}">
              <a16:creationId xmlns:a16="http://schemas.microsoft.com/office/drawing/2014/main" id="{0BEF70B8-FAAE-4BB8-B585-DD73668900C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8575" y="3442335"/>
          <a:ext cx="1838325" cy="113347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17</xdr:row>
      <xdr:rowOff>142875</xdr:rowOff>
    </xdr:from>
    <xdr:ext cx="3381375" cy="1981200"/>
    <xdr:pic>
      <xdr:nvPicPr>
        <xdr:cNvPr id="5" name="image7.png" title="Image">
          <a:extLst>
            <a:ext uri="{FF2B5EF4-FFF2-40B4-BE49-F238E27FC236}">
              <a16:creationId xmlns:a16="http://schemas.microsoft.com/office/drawing/2014/main" id="{9B8C02B4-BB5F-4355-8141-1263D6DD2E16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811905" y="3442335"/>
          <a:ext cx="3381375" cy="19812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</xdr:row>
      <xdr:rowOff>200025</xdr:rowOff>
    </xdr:from>
    <xdr:ext cx="3429000" cy="2066925"/>
    <xdr:pic>
      <xdr:nvPicPr>
        <xdr:cNvPr id="6" name="image4.png" title="Image">
          <a:extLst>
            <a:ext uri="{FF2B5EF4-FFF2-40B4-BE49-F238E27FC236}">
              <a16:creationId xmlns:a16="http://schemas.microsoft.com/office/drawing/2014/main" id="{4D8A7B93-44BB-4DB6-9782-DFB90904ADB8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4688205"/>
          <a:ext cx="3429000" cy="20669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37</xdr:row>
      <xdr:rowOff>123825</xdr:rowOff>
    </xdr:from>
    <xdr:ext cx="3343275" cy="1466850"/>
    <xdr:pic>
      <xdr:nvPicPr>
        <xdr:cNvPr id="7" name="image3.png" title="Image">
          <a:extLst>
            <a:ext uri="{FF2B5EF4-FFF2-40B4-BE49-F238E27FC236}">
              <a16:creationId xmlns:a16="http://schemas.microsoft.com/office/drawing/2014/main" id="{80146EF9-713D-473D-B863-2BB2EBED4369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7385685"/>
          <a:ext cx="3343275" cy="14668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182880</xdr:colOff>
      <xdr:row>0</xdr:row>
      <xdr:rowOff>137160</xdr:rowOff>
    </xdr:from>
    <xdr:to>
      <xdr:col>2</xdr:col>
      <xdr:colOff>362169</xdr:colOff>
      <xdr:row>2</xdr:row>
      <xdr:rowOff>76199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58DF311-5186-42C8-BFD5-70FB389D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" y="137160"/>
          <a:ext cx="1703289" cy="289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astasia\Desktop\Kladana-Depreciation-Schedule-Template-Excel.xlsx" TargetMode="External"/><Relationship Id="rId1" Type="http://schemas.openxmlformats.org/officeDocument/2006/relationships/externalLinkPath" Target="Kladana-Depreciation-Schedule-Template-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reciation Schedule"/>
      <sheetName val="Methods"/>
    </sheetNames>
    <sheetDataSet>
      <sheetData sheetId="0" refreshError="1"/>
      <sheetData sheetId="1">
        <row r="2">
          <cell r="A2" t="str">
            <v>SL</v>
          </cell>
          <cell r="B2" t="str">
            <v>n/a</v>
          </cell>
          <cell r="C2" t="str">
            <v>n/a</v>
          </cell>
        </row>
        <row r="3">
          <cell r="A3" t="str">
            <v>SYOD</v>
          </cell>
          <cell r="B3" t="str">
            <v>n/a</v>
          </cell>
          <cell r="C3" t="str">
            <v>n/a</v>
          </cell>
        </row>
        <row r="4">
          <cell r="A4" t="str">
            <v>DDB</v>
          </cell>
          <cell r="B4">
            <v>2</v>
          </cell>
          <cell r="C4" t="b">
            <v>1</v>
          </cell>
        </row>
        <row r="5">
          <cell r="A5" t="str">
            <v>DDB-SL</v>
          </cell>
          <cell r="B5">
            <v>2</v>
          </cell>
          <cell r="C5" t="b">
            <v>0</v>
          </cell>
        </row>
        <row r="6">
          <cell r="A6" t="str">
            <v>1.5DB</v>
          </cell>
          <cell r="B6">
            <v>1.5</v>
          </cell>
          <cell r="C6" t="b">
            <v>1</v>
          </cell>
        </row>
        <row r="7">
          <cell r="A7" t="str">
            <v>1.5DB-SL</v>
          </cell>
          <cell r="B7">
            <v>1.5</v>
          </cell>
          <cell r="C7" t="b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ladana.com/signup/?q=leadmagnet&amp;utm_medium=leadmagnet&amp;utm_source=marketing-tool&amp;utm_campaign=leadmagnet-gst-po-template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youtube.com/channel/UCrdFisBhmdOWpbaQ0v9LrZA" TargetMode="External"/><Relationship Id="rId7" Type="http://schemas.openxmlformats.org/officeDocument/2006/relationships/hyperlink" Target="https://www.kladana.com/free-materials/inventory-checklist/?utm_medium=leadmagnet&amp;utm_source=marketing-tool&amp;utm_campaign=leadmagnet-depreciation-schedule-template" TargetMode="External"/><Relationship Id="rId12" Type="http://schemas.openxmlformats.org/officeDocument/2006/relationships/hyperlink" Target="https://www.kladana.com/free-materials/inventory-checklist/?utm_medium=leadmagnet&amp;utm_source=marketing-tool&amp;utm_campaign=leadmagnet-gst-po-template" TargetMode="External"/><Relationship Id="rId2" Type="http://schemas.openxmlformats.org/officeDocument/2006/relationships/hyperlink" Target="https://www.kladana.com/pricing/?utm_medium=leadmagnet&amp;utm_source=marketing-tool&amp;utm_campaign=leadmagnet-depreciation-schedule-template" TargetMode="External"/><Relationship Id="rId1" Type="http://schemas.openxmlformats.org/officeDocument/2006/relationships/hyperlink" Target="https://www.kladana.com/signup/?q=leadmagnet&amp;utm_medium=leadmagnet&amp;utm_source=marketing-tool&amp;utm_campaign=leadmagnet-depreciation-schedule-template" TargetMode="External"/><Relationship Id="rId6" Type="http://schemas.openxmlformats.org/officeDocument/2006/relationships/hyperlink" Target="https://www.kladana.com/free-tools/break-even-point-calculator/?utm_medium=leadmagnet&amp;utm_source=marketing-tool&amp;utm_campaign=https://www.kladana.com/blog/?utm_medium=leadmagnet&amp;utm_source=marketing-tool&amp;utm_campaign=leadmagnet-depreciation-schedule-template" TargetMode="External"/><Relationship Id="rId11" Type="http://schemas.openxmlformats.org/officeDocument/2006/relationships/hyperlink" Target="https://www.kladana.com/free-tools/break-even-point-calculator/?utm_medium=leadmagnet&amp;utm_source=marketing-tool&amp;utm_campaign=https://www.kladana.com/blog/?utm_medium=leadmagnet&amp;utm_source=marketing-tool&amp;utm_campaign=leadmagnet-gst-po-template" TargetMode="External"/><Relationship Id="rId5" Type="http://schemas.openxmlformats.org/officeDocument/2006/relationships/hyperlink" Target="https://www.kladana.com/blog/?utm_medium=leadmagnet&amp;utm_source=marketing-tool&amp;utm_campaign=leadmagnet-depreciation-schedule-template" TargetMode="External"/><Relationship Id="rId10" Type="http://schemas.openxmlformats.org/officeDocument/2006/relationships/hyperlink" Target="https://www.kladana.com/blog/?utm_medium=leadmagnet&amp;utm_source=marketing-tool&amp;utm_campaign=leadmagnet-gst-po-template" TargetMode="External"/><Relationship Id="rId4" Type="http://schemas.openxmlformats.org/officeDocument/2006/relationships/hyperlink" Target="https://www.linkedin.com/company/kladana/" TargetMode="External"/><Relationship Id="rId9" Type="http://schemas.openxmlformats.org/officeDocument/2006/relationships/hyperlink" Target="https://www.kladana.com/pricing/?utm_medium=leadmagnet&amp;utm_source=marketing-tool&amp;utm_campaign=leadmagnet-gst-po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8"/>
  </sheetPr>
  <dimension ref="A1:M52"/>
  <sheetViews>
    <sheetView showGridLines="0" workbookViewId="0">
      <pane xSplit="1" ySplit="15" topLeftCell="B16" activePane="bottomRight" state="frozen"/>
      <selection pane="topRight"/>
      <selection pane="bottomLeft"/>
      <selection pane="bottomRight" activeCell="B16" sqref="B16"/>
    </sheetView>
  </sheetViews>
  <sheetFormatPr defaultRowHeight="13.8"/>
  <cols>
    <col min="1" max="1" width="11" customWidth="1"/>
    <col min="2" max="2" width="27" customWidth="1"/>
    <col min="3" max="3" width="12" customWidth="1"/>
    <col min="4" max="4" width="11" customWidth="1"/>
    <col min="5" max="5" width="9" customWidth="1"/>
    <col min="6" max="7" width="13" customWidth="1"/>
    <col min="8" max="8" width="16" customWidth="1"/>
    <col min="9" max="9" width="10" customWidth="1"/>
    <col min="10" max="10" width="13" customWidth="1"/>
    <col min="11" max="11" width="14" customWidth="1"/>
    <col min="12" max="12" width="13" customWidth="1"/>
    <col min="13" max="13" width="15" customWidth="1"/>
  </cols>
  <sheetData>
    <row r="1" spans="1:13" ht="16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8.05" customHeight="1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30" customHeight="1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22.05" customHeight="1">
      <c r="A4" s="25" t="s">
        <v>2</v>
      </c>
      <c r="B4" s="26"/>
      <c r="C4" s="26"/>
      <c r="D4" s="26"/>
      <c r="E4" s="26"/>
      <c r="F4" s="27"/>
      <c r="G4" s="1"/>
      <c r="H4" s="25" t="s">
        <v>3</v>
      </c>
      <c r="I4" s="26"/>
      <c r="J4" s="26"/>
      <c r="K4" s="26"/>
      <c r="L4" s="26"/>
      <c r="M4" s="27"/>
    </row>
    <row r="5" spans="1:13" ht="24" customHeight="1">
      <c r="A5" s="2" t="s">
        <v>4</v>
      </c>
      <c r="B5" s="28" t="s">
        <v>5</v>
      </c>
      <c r="C5" s="28"/>
      <c r="D5" s="28"/>
      <c r="E5" s="28"/>
      <c r="F5" s="28"/>
      <c r="G5" s="1"/>
      <c r="H5" s="2" t="s">
        <v>6</v>
      </c>
      <c r="I5" s="28" t="s">
        <v>7</v>
      </c>
      <c r="J5" s="28"/>
      <c r="K5" s="28"/>
      <c r="L5" s="28"/>
      <c r="M5" s="28"/>
    </row>
    <row r="6" spans="1:13" ht="24" customHeight="1">
      <c r="A6" s="2" t="s">
        <v>8</v>
      </c>
      <c r="B6" s="28" t="s">
        <v>9</v>
      </c>
      <c r="C6" s="28"/>
      <c r="D6" s="28"/>
      <c r="E6" s="28"/>
      <c r="F6" s="28"/>
      <c r="G6" s="1"/>
      <c r="H6" s="2" t="s">
        <v>10</v>
      </c>
      <c r="I6" s="28" t="s">
        <v>11</v>
      </c>
      <c r="J6" s="28"/>
      <c r="K6" s="28"/>
      <c r="L6" s="28"/>
      <c r="M6" s="28"/>
    </row>
    <row r="7" spans="1:13" ht="24" customHeight="1">
      <c r="A7" s="2" t="s">
        <v>12</v>
      </c>
      <c r="B7" s="28" t="s">
        <v>13</v>
      </c>
      <c r="C7" s="28"/>
      <c r="D7" s="28"/>
      <c r="E7" s="28"/>
      <c r="F7" s="28"/>
      <c r="G7" s="1"/>
      <c r="H7" s="2" t="s">
        <v>14</v>
      </c>
      <c r="I7" s="28" t="s">
        <v>15</v>
      </c>
      <c r="J7" s="28"/>
      <c r="K7" s="28"/>
      <c r="L7" s="28"/>
      <c r="M7" s="28"/>
    </row>
    <row r="8" spans="1:13" ht="24" customHeight="1">
      <c r="A8" s="2" t="s">
        <v>16</v>
      </c>
      <c r="B8" s="28" t="s">
        <v>17</v>
      </c>
      <c r="C8" s="28"/>
      <c r="D8" s="28"/>
      <c r="E8" s="28"/>
      <c r="F8" s="28"/>
      <c r="G8" s="1"/>
      <c r="H8" s="2" t="s">
        <v>18</v>
      </c>
      <c r="I8" s="28" t="s">
        <v>19</v>
      </c>
      <c r="J8" s="28"/>
      <c r="K8" s="28"/>
      <c r="L8" s="28"/>
      <c r="M8" s="28"/>
    </row>
    <row r="9" spans="1:13" ht="24" customHeight="1">
      <c r="A9" s="2" t="s">
        <v>20</v>
      </c>
      <c r="B9" s="28">
        <v>27</v>
      </c>
      <c r="C9" s="28"/>
      <c r="D9" s="2" t="s">
        <v>21</v>
      </c>
      <c r="E9" s="28" t="s">
        <v>22</v>
      </c>
      <c r="F9" s="28"/>
      <c r="G9" s="1"/>
      <c r="H9" s="2" t="s">
        <v>20</v>
      </c>
      <c r="I9" s="28">
        <v>24</v>
      </c>
      <c r="J9" s="28"/>
      <c r="K9" s="2" t="s">
        <v>21</v>
      </c>
      <c r="L9" s="28" t="s">
        <v>23</v>
      </c>
      <c r="M9" s="28"/>
    </row>
    <row r="10" spans="1:13" ht="24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2.05" customHeight="1">
      <c r="A11" s="25" t="s">
        <v>24</v>
      </c>
      <c r="B11" s="26"/>
      <c r="C11" s="26"/>
      <c r="D11" s="26"/>
      <c r="E11" s="26"/>
      <c r="F11" s="27"/>
      <c r="G11" s="1"/>
      <c r="H11" s="25" t="s">
        <v>25</v>
      </c>
      <c r="I11" s="26"/>
      <c r="J11" s="26"/>
      <c r="K11" s="26"/>
      <c r="L11" s="26"/>
      <c r="M11" s="27"/>
    </row>
    <row r="12" spans="1:13" ht="24" customHeight="1">
      <c r="A12" s="2" t="s">
        <v>26</v>
      </c>
      <c r="B12" s="28" t="s">
        <v>27</v>
      </c>
      <c r="C12" s="28"/>
      <c r="D12" s="2" t="s">
        <v>28</v>
      </c>
      <c r="E12" s="31">
        <v>46275</v>
      </c>
      <c r="F12" s="31"/>
      <c r="G12" s="1"/>
      <c r="H12" s="2" t="s">
        <v>29</v>
      </c>
      <c r="I12" s="28" t="s">
        <v>30</v>
      </c>
      <c r="J12" s="28"/>
      <c r="K12" s="2" t="s">
        <v>31</v>
      </c>
      <c r="L12" s="28" t="s">
        <v>32</v>
      </c>
      <c r="M12" s="28"/>
    </row>
    <row r="13" spans="1:13" ht="24" customHeight="1">
      <c r="A13" s="2" t="s">
        <v>33</v>
      </c>
      <c r="B13" s="31">
        <v>46285</v>
      </c>
      <c r="C13" s="31"/>
      <c r="D13" s="2" t="s">
        <v>34</v>
      </c>
      <c r="E13" s="28" t="s">
        <v>35</v>
      </c>
      <c r="F13" s="28"/>
      <c r="G13" s="1"/>
      <c r="H13" s="2" t="s">
        <v>36</v>
      </c>
      <c r="I13" s="28" t="s">
        <v>37</v>
      </c>
      <c r="J13" s="28"/>
      <c r="K13" s="2" t="s">
        <v>38</v>
      </c>
      <c r="L13" s="28" t="s">
        <v>39</v>
      </c>
      <c r="M13" s="28"/>
    </row>
    <row r="14" spans="1:13" ht="16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34.049999999999997" customHeight="1">
      <c r="A15" s="4" t="s">
        <v>40</v>
      </c>
      <c r="B15" s="4" t="s">
        <v>41</v>
      </c>
      <c r="C15" s="4" t="s">
        <v>42</v>
      </c>
      <c r="D15" s="4" t="s">
        <v>43</v>
      </c>
      <c r="E15" s="4" t="s">
        <v>44</v>
      </c>
      <c r="F15" s="4" t="s">
        <v>45</v>
      </c>
      <c r="G15" s="4" t="s">
        <v>46</v>
      </c>
      <c r="H15" s="4" t="s">
        <v>47</v>
      </c>
      <c r="I15" s="4" t="s">
        <v>48</v>
      </c>
      <c r="J15" s="4" t="s">
        <v>49</v>
      </c>
      <c r="K15" s="4" t="s">
        <v>50</v>
      </c>
      <c r="L15" s="4" t="s">
        <v>51</v>
      </c>
      <c r="M15" s="4" t="s">
        <v>52</v>
      </c>
    </row>
    <row r="16" spans="1:13" ht="21" customHeight="1">
      <c r="A16" s="6">
        <v>1</v>
      </c>
      <c r="B16" s="3" t="s">
        <v>53</v>
      </c>
      <c r="C16" s="6" t="s">
        <v>54</v>
      </c>
      <c r="D16" s="8">
        <v>100</v>
      </c>
      <c r="E16" s="6" t="s">
        <v>55</v>
      </c>
      <c r="F16" s="9">
        <v>500</v>
      </c>
      <c r="G16" s="9">
        <v>2000</v>
      </c>
      <c r="H16" s="10">
        <f t="shared" ref="H16:H35" si="0">IF(D16="","",ROUND((D16*F16)-G16,2))</f>
        <v>48000</v>
      </c>
      <c r="I16" s="11">
        <v>0.18</v>
      </c>
      <c r="J16" s="10">
        <f t="shared" ref="J16:J35" si="1">IF(H16="","",IF($I$12="Intra-state",ROUND(H16*I16/2,2),0))</f>
        <v>0</v>
      </c>
      <c r="K16" s="10">
        <f t="shared" ref="K16:K35" si="2">IF(H16="","",IF($I$12="Intra-state",ROUND(H16*I16/2,2),0))</f>
        <v>0</v>
      </c>
      <c r="L16" s="10">
        <f t="shared" ref="L16:L35" si="3">IF(H16="","",IF($I$12="Inter-state",ROUND(H16*I16,2),0))</f>
        <v>8640</v>
      </c>
      <c r="M16" s="10">
        <f t="shared" ref="M16:M35" si="4">IF(H16="","",ROUND(H16+J16+K16+L16,2))</f>
        <v>56640</v>
      </c>
    </row>
    <row r="17" spans="1:13" ht="21" customHeight="1">
      <c r="A17" s="6">
        <v>2</v>
      </c>
      <c r="B17" s="3" t="s">
        <v>56</v>
      </c>
      <c r="C17" s="6" t="s">
        <v>54</v>
      </c>
      <c r="D17" s="8">
        <v>50</v>
      </c>
      <c r="E17" s="6" t="s">
        <v>55</v>
      </c>
      <c r="F17" s="9">
        <v>80</v>
      </c>
      <c r="G17" s="9">
        <v>0</v>
      </c>
      <c r="H17" s="10">
        <f t="shared" si="0"/>
        <v>4000</v>
      </c>
      <c r="I17" s="11">
        <v>0.12</v>
      </c>
      <c r="J17" s="10">
        <f t="shared" si="1"/>
        <v>0</v>
      </c>
      <c r="K17" s="10">
        <f t="shared" si="2"/>
        <v>0</v>
      </c>
      <c r="L17" s="10">
        <f t="shared" si="3"/>
        <v>480</v>
      </c>
      <c r="M17" s="10">
        <f t="shared" si="4"/>
        <v>4480</v>
      </c>
    </row>
    <row r="18" spans="1:13" ht="21" customHeight="1">
      <c r="A18" s="6">
        <v>3</v>
      </c>
      <c r="B18" s="3" t="s">
        <v>57</v>
      </c>
      <c r="C18" s="6" t="s">
        <v>54</v>
      </c>
      <c r="D18" s="8">
        <v>1</v>
      </c>
      <c r="E18" s="6" t="s">
        <v>58</v>
      </c>
      <c r="F18" s="9">
        <v>5000</v>
      </c>
      <c r="G18" s="9">
        <v>0</v>
      </c>
      <c r="H18" s="10">
        <f t="shared" si="0"/>
        <v>5000</v>
      </c>
      <c r="I18" s="11">
        <v>0.18</v>
      </c>
      <c r="J18" s="10">
        <f t="shared" si="1"/>
        <v>0</v>
      </c>
      <c r="K18" s="10">
        <f t="shared" si="2"/>
        <v>0</v>
      </c>
      <c r="L18" s="10">
        <f t="shared" si="3"/>
        <v>900</v>
      </c>
      <c r="M18" s="10">
        <f t="shared" si="4"/>
        <v>5900</v>
      </c>
    </row>
    <row r="19" spans="1:13" ht="21" customHeight="1">
      <c r="A19" s="6"/>
      <c r="B19" s="3"/>
      <c r="C19" s="6"/>
      <c r="D19" s="8"/>
      <c r="E19" s="6"/>
      <c r="F19" s="9"/>
      <c r="G19" s="9"/>
      <c r="H19" s="10" t="str">
        <f t="shared" si="0"/>
        <v/>
      </c>
      <c r="I19" s="11"/>
      <c r="J19" s="10" t="str">
        <f t="shared" si="1"/>
        <v/>
      </c>
      <c r="K19" s="10" t="str">
        <f t="shared" si="2"/>
        <v/>
      </c>
      <c r="L19" s="10" t="str">
        <f t="shared" si="3"/>
        <v/>
      </c>
      <c r="M19" s="10" t="str">
        <f t="shared" si="4"/>
        <v/>
      </c>
    </row>
    <row r="20" spans="1:13" ht="21" customHeight="1">
      <c r="A20" s="6"/>
      <c r="B20" s="3"/>
      <c r="C20" s="6"/>
      <c r="D20" s="8"/>
      <c r="E20" s="6"/>
      <c r="F20" s="9"/>
      <c r="G20" s="9"/>
      <c r="H20" s="10" t="str">
        <f t="shared" si="0"/>
        <v/>
      </c>
      <c r="I20" s="11"/>
      <c r="J20" s="10" t="str">
        <f t="shared" si="1"/>
        <v/>
      </c>
      <c r="K20" s="10" t="str">
        <f t="shared" si="2"/>
        <v/>
      </c>
      <c r="L20" s="10" t="str">
        <f t="shared" si="3"/>
        <v/>
      </c>
      <c r="M20" s="10" t="str">
        <f t="shared" si="4"/>
        <v/>
      </c>
    </row>
    <row r="21" spans="1:13" ht="21" customHeight="1">
      <c r="A21" s="6"/>
      <c r="B21" s="3"/>
      <c r="C21" s="6"/>
      <c r="D21" s="8"/>
      <c r="E21" s="6"/>
      <c r="F21" s="9"/>
      <c r="G21" s="9"/>
      <c r="H21" s="10" t="str">
        <f t="shared" si="0"/>
        <v/>
      </c>
      <c r="I21" s="11"/>
      <c r="J21" s="10" t="str">
        <f t="shared" si="1"/>
        <v/>
      </c>
      <c r="K21" s="10" t="str">
        <f t="shared" si="2"/>
        <v/>
      </c>
      <c r="L21" s="10" t="str">
        <f t="shared" si="3"/>
        <v/>
      </c>
      <c r="M21" s="10" t="str">
        <f t="shared" si="4"/>
        <v/>
      </c>
    </row>
    <row r="22" spans="1:13" ht="21" customHeight="1">
      <c r="A22" s="6"/>
      <c r="B22" s="3"/>
      <c r="C22" s="6"/>
      <c r="D22" s="8"/>
      <c r="E22" s="6"/>
      <c r="F22" s="9"/>
      <c r="G22" s="9"/>
      <c r="H22" s="10" t="str">
        <f t="shared" si="0"/>
        <v/>
      </c>
      <c r="I22" s="11"/>
      <c r="J22" s="10" t="str">
        <f t="shared" si="1"/>
        <v/>
      </c>
      <c r="K22" s="10" t="str">
        <f t="shared" si="2"/>
        <v/>
      </c>
      <c r="L22" s="10" t="str">
        <f t="shared" si="3"/>
        <v/>
      </c>
      <c r="M22" s="10" t="str">
        <f t="shared" si="4"/>
        <v/>
      </c>
    </row>
    <row r="23" spans="1:13" ht="21" customHeight="1">
      <c r="A23" s="6"/>
      <c r="B23" s="3"/>
      <c r="C23" s="6"/>
      <c r="D23" s="8"/>
      <c r="E23" s="6"/>
      <c r="F23" s="9"/>
      <c r="G23" s="9"/>
      <c r="H23" s="10" t="str">
        <f t="shared" si="0"/>
        <v/>
      </c>
      <c r="I23" s="11"/>
      <c r="J23" s="10" t="str">
        <f t="shared" si="1"/>
        <v/>
      </c>
      <c r="K23" s="10" t="str">
        <f t="shared" si="2"/>
        <v/>
      </c>
      <c r="L23" s="10" t="str">
        <f t="shared" si="3"/>
        <v/>
      </c>
      <c r="M23" s="10" t="str">
        <f t="shared" si="4"/>
        <v/>
      </c>
    </row>
    <row r="24" spans="1:13" ht="21" customHeight="1">
      <c r="A24" s="6"/>
      <c r="B24" s="3"/>
      <c r="C24" s="6"/>
      <c r="D24" s="8"/>
      <c r="E24" s="6"/>
      <c r="F24" s="9"/>
      <c r="G24" s="9"/>
      <c r="H24" s="10" t="str">
        <f t="shared" si="0"/>
        <v/>
      </c>
      <c r="I24" s="11"/>
      <c r="J24" s="10" t="str">
        <f t="shared" si="1"/>
        <v/>
      </c>
      <c r="K24" s="10" t="str">
        <f t="shared" si="2"/>
        <v/>
      </c>
      <c r="L24" s="10" t="str">
        <f t="shared" si="3"/>
        <v/>
      </c>
      <c r="M24" s="10" t="str">
        <f t="shared" si="4"/>
        <v/>
      </c>
    </row>
    <row r="25" spans="1:13" ht="21" customHeight="1">
      <c r="A25" s="6"/>
      <c r="B25" s="3"/>
      <c r="C25" s="6"/>
      <c r="D25" s="8"/>
      <c r="E25" s="6"/>
      <c r="F25" s="9"/>
      <c r="G25" s="9"/>
      <c r="H25" s="10" t="str">
        <f t="shared" si="0"/>
        <v/>
      </c>
      <c r="I25" s="11"/>
      <c r="J25" s="10" t="str">
        <f t="shared" si="1"/>
        <v/>
      </c>
      <c r="K25" s="10" t="str">
        <f t="shared" si="2"/>
        <v/>
      </c>
      <c r="L25" s="10" t="str">
        <f t="shared" si="3"/>
        <v/>
      </c>
      <c r="M25" s="10" t="str">
        <f t="shared" si="4"/>
        <v/>
      </c>
    </row>
    <row r="26" spans="1:13" ht="21" customHeight="1">
      <c r="A26" s="6"/>
      <c r="B26" s="3"/>
      <c r="C26" s="6"/>
      <c r="D26" s="8"/>
      <c r="E26" s="6"/>
      <c r="F26" s="9"/>
      <c r="G26" s="9"/>
      <c r="H26" s="10" t="str">
        <f t="shared" si="0"/>
        <v/>
      </c>
      <c r="I26" s="11"/>
      <c r="J26" s="10" t="str">
        <f t="shared" si="1"/>
        <v/>
      </c>
      <c r="K26" s="10" t="str">
        <f t="shared" si="2"/>
        <v/>
      </c>
      <c r="L26" s="10" t="str">
        <f t="shared" si="3"/>
        <v/>
      </c>
      <c r="M26" s="10" t="str">
        <f t="shared" si="4"/>
        <v/>
      </c>
    </row>
    <row r="27" spans="1:13" ht="21" customHeight="1">
      <c r="A27" s="6"/>
      <c r="B27" s="3"/>
      <c r="C27" s="6"/>
      <c r="D27" s="8"/>
      <c r="E27" s="6"/>
      <c r="F27" s="9"/>
      <c r="G27" s="9"/>
      <c r="H27" s="10" t="str">
        <f t="shared" si="0"/>
        <v/>
      </c>
      <c r="I27" s="11"/>
      <c r="J27" s="10" t="str">
        <f t="shared" si="1"/>
        <v/>
      </c>
      <c r="K27" s="10" t="str">
        <f t="shared" si="2"/>
        <v/>
      </c>
      <c r="L27" s="10" t="str">
        <f t="shared" si="3"/>
        <v/>
      </c>
      <c r="M27" s="10" t="str">
        <f t="shared" si="4"/>
        <v/>
      </c>
    </row>
    <row r="28" spans="1:13" ht="21" customHeight="1">
      <c r="A28" s="6"/>
      <c r="B28" s="3"/>
      <c r="C28" s="6"/>
      <c r="D28" s="8"/>
      <c r="E28" s="6"/>
      <c r="F28" s="9"/>
      <c r="G28" s="9"/>
      <c r="H28" s="10" t="str">
        <f t="shared" si="0"/>
        <v/>
      </c>
      <c r="I28" s="11"/>
      <c r="J28" s="10" t="str">
        <f t="shared" si="1"/>
        <v/>
      </c>
      <c r="K28" s="10" t="str">
        <f t="shared" si="2"/>
        <v/>
      </c>
      <c r="L28" s="10" t="str">
        <f t="shared" si="3"/>
        <v/>
      </c>
      <c r="M28" s="10" t="str">
        <f t="shared" si="4"/>
        <v/>
      </c>
    </row>
    <row r="29" spans="1:13" ht="21" customHeight="1">
      <c r="A29" s="6"/>
      <c r="B29" s="3"/>
      <c r="C29" s="6"/>
      <c r="D29" s="8"/>
      <c r="E29" s="6"/>
      <c r="F29" s="9"/>
      <c r="G29" s="9"/>
      <c r="H29" s="10" t="str">
        <f t="shared" si="0"/>
        <v/>
      </c>
      <c r="I29" s="11"/>
      <c r="J29" s="10" t="str">
        <f t="shared" si="1"/>
        <v/>
      </c>
      <c r="K29" s="10" t="str">
        <f t="shared" si="2"/>
        <v/>
      </c>
      <c r="L29" s="10" t="str">
        <f t="shared" si="3"/>
        <v/>
      </c>
      <c r="M29" s="10" t="str">
        <f t="shared" si="4"/>
        <v/>
      </c>
    </row>
    <row r="30" spans="1:13" ht="21" customHeight="1">
      <c r="A30" s="6"/>
      <c r="B30" s="3"/>
      <c r="C30" s="6"/>
      <c r="D30" s="8"/>
      <c r="E30" s="6"/>
      <c r="F30" s="9"/>
      <c r="G30" s="9"/>
      <c r="H30" s="10" t="str">
        <f t="shared" si="0"/>
        <v/>
      </c>
      <c r="I30" s="11"/>
      <c r="J30" s="10" t="str">
        <f t="shared" si="1"/>
        <v/>
      </c>
      <c r="K30" s="10" t="str">
        <f t="shared" si="2"/>
        <v/>
      </c>
      <c r="L30" s="10" t="str">
        <f t="shared" si="3"/>
        <v/>
      </c>
      <c r="M30" s="10" t="str">
        <f t="shared" si="4"/>
        <v/>
      </c>
    </row>
    <row r="31" spans="1:13" ht="21" customHeight="1">
      <c r="A31" s="6"/>
      <c r="B31" s="3"/>
      <c r="C31" s="6"/>
      <c r="D31" s="8"/>
      <c r="E31" s="6"/>
      <c r="F31" s="9"/>
      <c r="G31" s="9"/>
      <c r="H31" s="10" t="str">
        <f t="shared" si="0"/>
        <v/>
      </c>
      <c r="I31" s="11"/>
      <c r="J31" s="10" t="str">
        <f t="shared" si="1"/>
        <v/>
      </c>
      <c r="K31" s="10" t="str">
        <f t="shared" si="2"/>
        <v/>
      </c>
      <c r="L31" s="10" t="str">
        <f t="shared" si="3"/>
        <v/>
      </c>
      <c r="M31" s="10" t="str">
        <f t="shared" si="4"/>
        <v/>
      </c>
    </row>
    <row r="32" spans="1:13" ht="21" customHeight="1">
      <c r="A32" s="6"/>
      <c r="B32" s="3"/>
      <c r="C32" s="6"/>
      <c r="D32" s="8"/>
      <c r="E32" s="6"/>
      <c r="F32" s="9"/>
      <c r="G32" s="9"/>
      <c r="H32" s="10" t="str">
        <f t="shared" si="0"/>
        <v/>
      </c>
      <c r="I32" s="11"/>
      <c r="J32" s="10" t="str">
        <f t="shared" si="1"/>
        <v/>
      </c>
      <c r="K32" s="10" t="str">
        <f t="shared" si="2"/>
        <v/>
      </c>
      <c r="L32" s="10" t="str">
        <f t="shared" si="3"/>
        <v/>
      </c>
      <c r="M32" s="10" t="str">
        <f t="shared" si="4"/>
        <v/>
      </c>
    </row>
    <row r="33" spans="1:13" ht="21" customHeight="1">
      <c r="A33" s="6"/>
      <c r="B33" s="3"/>
      <c r="C33" s="6"/>
      <c r="D33" s="8"/>
      <c r="E33" s="6"/>
      <c r="F33" s="9"/>
      <c r="G33" s="9"/>
      <c r="H33" s="10" t="str">
        <f t="shared" si="0"/>
        <v/>
      </c>
      <c r="I33" s="11"/>
      <c r="J33" s="10" t="str">
        <f t="shared" si="1"/>
        <v/>
      </c>
      <c r="K33" s="10" t="str">
        <f t="shared" si="2"/>
        <v/>
      </c>
      <c r="L33" s="10" t="str">
        <f t="shared" si="3"/>
        <v/>
      </c>
      <c r="M33" s="10" t="str">
        <f t="shared" si="4"/>
        <v/>
      </c>
    </row>
    <row r="34" spans="1:13" ht="21" customHeight="1">
      <c r="A34" s="6"/>
      <c r="B34" s="3"/>
      <c r="C34" s="6"/>
      <c r="D34" s="8"/>
      <c r="E34" s="6"/>
      <c r="F34" s="9"/>
      <c r="G34" s="9"/>
      <c r="H34" s="10" t="str">
        <f t="shared" si="0"/>
        <v/>
      </c>
      <c r="I34" s="11"/>
      <c r="J34" s="10" t="str">
        <f t="shared" si="1"/>
        <v/>
      </c>
      <c r="K34" s="10" t="str">
        <f t="shared" si="2"/>
        <v/>
      </c>
      <c r="L34" s="10" t="str">
        <f t="shared" si="3"/>
        <v/>
      </c>
      <c r="M34" s="10" t="str">
        <f t="shared" si="4"/>
        <v/>
      </c>
    </row>
    <row r="35" spans="1:13" ht="21" customHeight="1">
      <c r="A35" s="6"/>
      <c r="B35" s="3"/>
      <c r="C35" s="6"/>
      <c r="D35" s="8"/>
      <c r="E35" s="6"/>
      <c r="F35" s="9"/>
      <c r="G35" s="9"/>
      <c r="H35" s="10" t="str">
        <f t="shared" si="0"/>
        <v/>
      </c>
      <c r="I35" s="11"/>
      <c r="J35" s="10" t="str">
        <f t="shared" si="1"/>
        <v/>
      </c>
      <c r="K35" s="10" t="str">
        <f t="shared" si="2"/>
        <v/>
      </c>
      <c r="L35" s="10" t="str">
        <f t="shared" si="3"/>
        <v/>
      </c>
      <c r="M35" s="10" t="str">
        <f t="shared" si="4"/>
        <v/>
      </c>
    </row>
    <row r="36" spans="1:13" ht="16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6.2">
      <c r="A37" s="1"/>
      <c r="B37" s="1"/>
      <c r="C37" s="1"/>
      <c r="D37" s="1"/>
      <c r="E37" s="1"/>
      <c r="F37" s="1"/>
      <c r="G37" s="1"/>
      <c r="H37" s="1"/>
      <c r="I37" s="1"/>
      <c r="J37" s="24" t="s">
        <v>59</v>
      </c>
      <c r="K37" s="24"/>
      <c r="L37" s="24"/>
      <c r="M37" s="10">
        <f>SUM(H16:H35)+SUM(G16:G35)</f>
        <v>59000</v>
      </c>
    </row>
    <row r="38" spans="1:13" ht="16.2">
      <c r="A38" s="1"/>
      <c r="B38" s="1"/>
      <c r="C38" s="1"/>
      <c r="D38" s="1"/>
      <c r="E38" s="1"/>
      <c r="F38" s="1"/>
      <c r="G38" s="1"/>
      <c r="H38" s="1"/>
      <c r="I38" s="1"/>
      <c r="J38" s="24" t="s">
        <v>60</v>
      </c>
      <c r="K38" s="24"/>
      <c r="L38" s="24"/>
      <c r="M38" s="10">
        <f>SUM(G16:G35)</f>
        <v>2000</v>
      </c>
    </row>
    <row r="39" spans="1:13" ht="16.2">
      <c r="A39" s="1"/>
      <c r="B39" s="1"/>
      <c r="C39" s="1"/>
      <c r="D39" s="1"/>
      <c r="E39" s="1"/>
      <c r="F39" s="1"/>
      <c r="G39" s="1"/>
      <c r="H39" s="1"/>
      <c r="I39" s="1"/>
      <c r="J39" s="24" t="s">
        <v>47</v>
      </c>
      <c r="K39" s="24"/>
      <c r="L39" s="24"/>
      <c r="M39" s="10">
        <f>SUM(H16:H35)</f>
        <v>57000</v>
      </c>
    </row>
    <row r="40" spans="1:13" ht="16.2">
      <c r="A40" s="1"/>
      <c r="B40" s="1"/>
      <c r="C40" s="1"/>
      <c r="D40" s="1"/>
      <c r="E40" s="1"/>
      <c r="F40" s="1"/>
      <c r="G40" s="1"/>
      <c r="H40" s="1"/>
      <c r="I40" s="1"/>
      <c r="J40" s="24" t="s">
        <v>49</v>
      </c>
      <c r="K40" s="24"/>
      <c r="L40" s="24"/>
      <c r="M40" s="10">
        <f>SUM(J16:J35)</f>
        <v>0</v>
      </c>
    </row>
    <row r="41" spans="1:13" ht="16.2">
      <c r="A41" s="1"/>
      <c r="B41" s="1"/>
      <c r="C41" s="1"/>
      <c r="D41" s="1"/>
      <c r="E41" s="1"/>
      <c r="F41" s="1"/>
      <c r="G41" s="1"/>
      <c r="H41" s="1"/>
      <c r="I41" s="1"/>
      <c r="J41" s="24" t="s">
        <v>50</v>
      </c>
      <c r="K41" s="24"/>
      <c r="L41" s="24"/>
      <c r="M41" s="10">
        <f>SUM(K16:K35)</f>
        <v>0</v>
      </c>
    </row>
    <row r="42" spans="1:13" ht="16.2">
      <c r="A42" s="1"/>
      <c r="B42" s="1"/>
      <c r="C42" s="1"/>
      <c r="D42" s="1"/>
      <c r="E42" s="1"/>
      <c r="F42" s="1"/>
      <c r="G42" s="1"/>
      <c r="H42" s="1"/>
      <c r="I42" s="1"/>
      <c r="J42" s="24" t="s">
        <v>51</v>
      </c>
      <c r="K42" s="24"/>
      <c r="L42" s="24"/>
      <c r="M42" s="10">
        <f>SUM(L16:L35)</f>
        <v>10020</v>
      </c>
    </row>
    <row r="43" spans="1:13" ht="16.8">
      <c r="A43" s="1"/>
      <c r="B43" s="1"/>
      <c r="C43" s="1"/>
      <c r="D43" s="1"/>
      <c r="E43" s="1"/>
      <c r="F43" s="1"/>
      <c r="G43" s="1"/>
      <c r="H43" s="1"/>
      <c r="I43" s="1"/>
      <c r="J43" s="30" t="s">
        <v>61</v>
      </c>
      <c r="K43" s="30"/>
      <c r="L43" s="30"/>
      <c r="M43" s="13">
        <f>SUM(M16:M35)</f>
        <v>67020</v>
      </c>
    </row>
    <row r="44" spans="1:13" ht="16.2">
      <c r="A44" s="1"/>
      <c r="B44" s="1"/>
      <c r="C44" s="1"/>
      <c r="D44" s="1"/>
      <c r="E44" s="1"/>
      <c r="F44" s="1"/>
      <c r="G44" s="1"/>
      <c r="H44" s="1"/>
      <c r="I44" s="1"/>
      <c r="J44" s="24" t="s">
        <v>62</v>
      </c>
      <c r="K44" s="24"/>
      <c r="L44" s="24"/>
      <c r="M44" s="7" t="str">
        <f>IF(COUNTA(B16:B35)=0,"Add items",IF($I$12="Intra-state",IF(AND(SUM(L16:L35)=0,ABS(SUM(J16:J35)-SUM(K16:K35))&lt;0.01),"OK","Review tax split"),IF(AND(SUM(J16:K35)=0,SUM(L16:L35)&gt;0),"OK","Review tax split")))</f>
        <v>OK</v>
      </c>
    </row>
    <row r="45" spans="1:13" ht="16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22.05" customHeight="1">
      <c r="A46" s="25" t="s">
        <v>63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7"/>
    </row>
    <row r="47" spans="1:13" ht="28.8">
      <c r="A47" s="2" t="s">
        <v>64</v>
      </c>
      <c r="B47" s="28" t="s">
        <v>65</v>
      </c>
      <c r="C47" s="28"/>
      <c r="D47" s="28"/>
      <c r="E47" s="28"/>
      <c r="F47" s="28"/>
      <c r="G47" s="1"/>
      <c r="H47" s="2" t="s">
        <v>34</v>
      </c>
      <c r="I47" s="28" t="s">
        <v>66</v>
      </c>
      <c r="J47" s="28"/>
      <c r="K47" s="28"/>
      <c r="L47" s="28"/>
      <c r="M47" s="28"/>
    </row>
    <row r="48" spans="1:13" ht="25.05" customHeight="1">
      <c r="A48" s="2" t="s">
        <v>67</v>
      </c>
      <c r="B48" s="29" t="s">
        <v>68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1:13" ht="25.05" customHeight="1">
      <c r="A49" s="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</row>
    <row r="50" spans="1:13" ht="16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6.2">
      <c r="A51" s="15"/>
      <c r="B51" s="15"/>
      <c r="C51" s="15"/>
      <c r="D51" s="15"/>
      <c r="E51" s="15"/>
      <c r="F51" s="15"/>
      <c r="G51" s="1"/>
      <c r="H51" s="15"/>
      <c r="I51" s="15"/>
      <c r="J51" s="15"/>
      <c r="K51" s="15"/>
      <c r="L51" s="15"/>
      <c r="M51" s="15"/>
    </row>
    <row r="52" spans="1:13" ht="14.4">
      <c r="A52" s="23" t="s">
        <v>36</v>
      </c>
      <c r="B52" s="23"/>
      <c r="C52" s="23"/>
      <c r="D52" s="23"/>
      <c r="E52" s="23"/>
      <c r="F52" s="23"/>
      <c r="G52" s="16"/>
      <c r="H52" s="23" t="s">
        <v>69</v>
      </c>
      <c r="I52" s="23"/>
      <c r="J52" s="23"/>
      <c r="K52" s="23"/>
      <c r="L52" s="23"/>
      <c r="M52" s="23"/>
    </row>
  </sheetData>
  <mergeCells count="40">
    <mergeCell ref="A2:M2"/>
    <mergeCell ref="A3:M3"/>
    <mergeCell ref="A4:F4"/>
    <mergeCell ref="H4:M4"/>
    <mergeCell ref="B5:F5"/>
    <mergeCell ref="I5:M5"/>
    <mergeCell ref="B6:F6"/>
    <mergeCell ref="I6:M6"/>
    <mergeCell ref="B7:F7"/>
    <mergeCell ref="I7:M7"/>
    <mergeCell ref="B8:F8"/>
    <mergeCell ref="I8:M8"/>
    <mergeCell ref="B9:C9"/>
    <mergeCell ref="E9:F9"/>
    <mergeCell ref="I9:J9"/>
    <mergeCell ref="L9:M9"/>
    <mergeCell ref="A11:F11"/>
    <mergeCell ref="H11:M11"/>
    <mergeCell ref="B12:C12"/>
    <mergeCell ref="E12:F12"/>
    <mergeCell ref="B13:C13"/>
    <mergeCell ref="E13:F13"/>
    <mergeCell ref="I12:J12"/>
    <mergeCell ref="L12:M12"/>
    <mergeCell ref="I13:J13"/>
    <mergeCell ref="L13:M13"/>
    <mergeCell ref="J37:L37"/>
    <mergeCell ref="J38:L38"/>
    <mergeCell ref="J39:L39"/>
    <mergeCell ref="J40:L40"/>
    <mergeCell ref="J41:L41"/>
    <mergeCell ref="J42:L42"/>
    <mergeCell ref="J43:L43"/>
    <mergeCell ref="A52:F52"/>
    <mergeCell ref="H52:M52"/>
    <mergeCell ref="J44:L44"/>
    <mergeCell ref="A46:M46"/>
    <mergeCell ref="B47:F47"/>
    <mergeCell ref="I47:M47"/>
    <mergeCell ref="B48:M49"/>
  </mergeCells>
  <conditionalFormatting sqref="B6">
    <cfRule type="expression" dxfId="15" priority="3">
      <formula>AND(B6&lt;&gt;"",LEN(B6)&lt;&gt;15)</formula>
    </cfRule>
  </conditionalFormatting>
  <conditionalFormatting sqref="C16:C35">
    <cfRule type="expression" dxfId="14" priority="5">
      <formula>AND($B16&lt;&gt;"",$C16="")</formula>
    </cfRule>
  </conditionalFormatting>
  <conditionalFormatting sqref="I6">
    <cfRule type="expression" dxfId="13" priority="4">
      <formula>AND(I6&lt;&gt;"",LEN(I6)&lt;&gt;15)</formula>
    </cfRule>
  </conditionalFormatting>
  <conditionalFormatting sqref="M44">
    <cfRule type="containsText" dxfId="12" priority="1" operator="containsText" text="Review"/>
    <cfRule type="containsText" dxfId="11" priority="2" operator="containsText" text="Add items"/>
  </conditionalFormatting>
  <dataValidations count="1">
    <dataValidation type="list" sqref="I12" xr:uid="{00000000-0002-0000-0000-000000000000}">
      <formula1>"Intra-state,Inter-state"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000-000001000000}">
          <x14:formula1>
            <xm:f>Setup!$B$5:$B$9</xm:f>
          </x14:formula1>
          <xm:sqref>I16:I35</xm:sqref>
        </x14:dataValidation>
        <x14:dataValidation type="list" xr:uid="{00000000-0002-0000-0000-000002000000}">
          <x14:formula1>
            <xm:f>Setup!$E$5:$E$12</xm:f>
          </x14:formula1>
          <xm:sqref>E16:E35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271B1"/>
  </sheetPr>
  <dimension ref="A1:M52"/>
  <sheetViews>
    <sheetView showGridLines="0" workbookViewId="0">
      <pane xSplit="1" ySplit="15" topLeftCell="B16" activePane="bottomRight" state="frozen"/>
      <selection pane="topRight"/>
      <selection pane="bottomLeft"/>
      <selection pane="bottomRight" activeCell="B16" sqref="B16"/>
    </sheetView>
  </sheetViews>
  <sheetFormatPr defaultRowHeight="13.8"/>
  <cols>
    <col min="1" max="1" width="11" customWidth="1"/>
    <col min="2" max="2" width="27" customWidth="1"/>
    <col min="3" max="3" width="12" customWidth="1"/>
    <col min="4" max="4" width="11" customWidth="1"/>
    <col min="5" max="5" width="9" customWidth="1"/>
    <col min="6" max="7" width="13" customWidth="1"/>
    <col min="8" max="8" width="16" customWidth="1"/>
    <col min="9" max="9" width="10" customWidth="1"/>
    <col min="10" max="10" width="13" customWidth="1"/>
    <col min="11" max="11" width="14" customWidth="1"/>
    <col min="12" max="12" width="13" customWidth="1"/>
    <col min="13" max="13" width="15" customWidth="1"/>
  </cols>
  <sheetData>
    <row r="1" spans="1:13" ht="16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8.05" customHeight="1">
      <c r="A2" s="32" t="s">
        <v>70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30" customHeight="1">
      <c r="A3" s="33" t="s">
        <v>71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22.05" customHeight="1">
      <c r="A4" s="25" t="s">
        <v>2</v>
      </c>
      <c r="B4" s="26"/>
      <c r="C4" s="26"/>
      <c r="D4" s="26"/>
      <c r="E4" s="26"/>
      <c r="F4" s="27"/>
      <c r="G4" s="1"/>
      <c r="H4" s="25" t="s">
        <v>3</v>
      </c>
      <c r="I4" s="26"/>
      <c r="J4" s="26"/>
      <c r="K4" s="26"/>
      <c r="L4" s="26"/>
      <c r="M4" s="27"/>
    </row>
    <row r="5" spans="1:13" ht="24" customHeight="1">
      <c r="A5" s="2" t="s">
        <v>4</v>
      </c>
      <c r="B5" s="28" t="s">
        <v>5</v>
      </c>
      <c r="C5" s="28"/>
      <c r="D5" s="28"/>
      <c r="E5" s="28"/>
      <c r="F5" s="28"/>
      <c r="G5" s="1"/>
      <c r="H5" s="2" t="s">
        <v>6</v>
      </c>
      <c r="I5" s="28" t="s">
        <v>72</v>
      </c>
      <c r="J5" s="28"/>
      <c r="K5" s="28"/>
      <c r="L5" s="28"/>
      <c r="M5" s="28"/>
    </row>
    <row r="6" spans="1:13" ht="24" customHeight="1">
      <c r="A6" s="2" t="s">
        <v>8</v>
      </c>
      <c r="B6" s="28" t="s">
        <v>9</v>
      </c>
      <c r="C6" s="28"/>
      <c r="D6" s="28"/>
      <c r="E6" s="28"/>
      <c r="F6" s="28"/>
      <c r="G6" s="1"/>
      <c r="H6" s="2" t="s">
        <v>10</v>
      </c>
      <c r="I6" s="28" t="s">
        <v>73</v>
      </c>
      <c r="J6" s="28"/>
      <c r="K6" s="28"/>
      <c r="L6" s="28"/>
      <c r="M6" s="28"/>
    </row>
    <row r="7" spans="1:13" ht="24" customHeight="1">
      <c r="A7" s="2" t="s">
        <v>12</v>
      </c>
      <c r="B7" s="28" t="s">
        <v>13</v>
      </c>
      <c r="C7" s="28"/>
      <c r="D7" s="28"/>
      <c r="E7" s="28"/>
      <c r="F7" s="28"/>
      <c r="G7" s="1"/>
      <c r="H7" s="2" t="s">
        <v>14</v>
      </c>
      <c r="I7" s="28" t="s">
        <v>74</v>
      </c>
      <c r="J7" s="28"/>
      <c r="K7" s="28"/>
      <c r="L7" s="28"/>
      <c r="M7" s="28"/>
    </row>
    <row r="8" spans="1:13" ht="24" customHeight="1">
      <c r="A8" s="2" t="s">
        <v>16</v>
      </c>
      <c r="B8" s="28" t="s">
        <v>17</v>
      </c>
      <c r="C8" s="28"/>
      <c r="D8" s="28"/>
      <c r="E8" s="28"/>
      <c r="F8" s="28"/>
      <c r="G8" s="1"/>
      <c r="H8" s="2" t="s">
        <v>18</v>
      </c>
      <c r="I8" s="28" t="s">
        <v>19</v>
      </c>
      <c r="J8" s="28"/>
      <c r="K8" s="28"/>
      <c r="L8" s="28"/>
      <c r="M8" s="28"/>
    </row>
    <row r="9" spans="1:13" ht="24" customHeight="1">
      <c r="A9" s="2" t="s">
        <v>20</v>
      </c>
      <c r="B9" s="28">
        <v>27</v>
      </c>
      <c r="C9" s="28"/>
      <c r="D9" s="2" t="s">
        <v>21</v>
      </c>
      <c r="E9" s="28" t="s">
        <v>22</v>
      </c>
      <c r="F9" s="28"/>
      <c r="G9" s="1"/>
      <c r="H9" s="2" t="s">
        <v>20</v>
      </c>
      <c r="I9" s="28">
        <v>27</v>
      </c>
      <c r="J9" s="28"/>
      <c r="K9" s="2" t="s">
        <v>21</v>
      </c>
      <c r="L9" s="28" t="s">
        <v>75</v>
      </c>
      <c r="M9" s="28"/>
    </row>
    <row r="10" spans="1:13" ht="24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2.05" customHeight="1">
      <c r="A11" s="25" t="s">
        <v>24</v>
      </c>
      <c r="B11" s="26"/>
      <c r="C11" s="26"/>
      <c r="D11" s="26"/>
      <c r="E11" s="26"/>
      <c r="F11" s="27"/>
      <c r="G11" s="1"/>
      <c r="H11" s="25" t="s">
        <v>25</v>
      </c>
      <c r="I11" s="26"/>
      <c r="J11" s="26"/>
      <c r="K11" s="26"/>
      <c r="L11" s="26"/>
      <c r="M11" s="27"/>
    </row>
    <row r="12" spans="1:13" ht="24" customHeight="1">
      <c r="A12" s="2" t="s">
        <v>26</v>
      </c>
      <c r="B12" s="28" t="s">
        <v>76</v>
      </c>
      <c r="C12" s="28"/>
      <c r="D12" s="2" t="s">
        <v>28</v>
      </c>
      <c r="E12" s="31">
        <v>46275</v>
      </c>
      <c r="F12" s="31"/>
      <c r="G12" s="1"/>
      <c r="H12" s="2" t="s">
        <v>29</v>
      </c>
      <c r="I12" s="28" t="s">
        <v>77</v>
      </c>
      <c r="J12" s="28"/>
      <c r="K12" s="2" t="s">
        <v>31</v>
      </c>
      <c r="L12" s="28" t="s">
        <v>32</v>
      </c>
      <c r="M12" s="28"/>
    </row>
    <row r="13" spans="1:13" ht="24" customHeight="1">
      <c r="A13" s="2" t="s">
        <v>33</v>
      </c>
      <c r="B13" s="31">
        <v>46283</v>
      </c>
      <c r="C13" s="31"/>
      <c r="D13" s="2" t="s">
        <v>34</v>
      </c>
      <c r="E13" s="28" t="s">
        <v>35</v>
      </c>
      <c r="F13" s="28"/>
      <c r="G13" s="1"/>
      <c r="H13" s="2" t="s">
        <v>36</v>
      </c>
      <c r="I13" s="28" t="s">
        <v>37</v>
      </c>
      <c r="J13" s="28"/>
      <c r="K13" s="2" t="s">
        <v>38</v>
      </c>
      <c r="L13" s="28" t="s">
        <v>39</v>
      </c>
      <c r="M13" s="28"/>
    </row>
    <row r="14" spans="1:13" ht="16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34.049999999999997" customHeight="1">
      <c r="A15" s="4" t="s">
        <v>40</v>
      </c>
      <c r="B15" s="4" t="s">
        <v>41</v>
      </c>
      <c r="C15" s="4" t="s">
        <v>42</v>
      </c>
      <c r="D15" s="4" t="s">
        <v>43</v>
      </c>
      <c r="E15" s="4" t="s">
        <v>44</v>
      </c>
      <c r="F15" s="4" t="s">
        <v>45</v>
      </c>
      <c r="G15" s="4" t="s">
        <v>46</v>
      </c>
      <c r="H15" s="4" t="s">
        <v>47</v>
      </c>
      <c r="I15" s="4" t="s">
        <v>48</v>
      </c>
      <c r="J15" s="4" t="s">
        <v>49</v>
      </c>
      <c r="K15" s="4" t="s">
        <v>50</v>
      </c>
      <c r="L15" s="4" t="s">
        <v>51</v>
      </c>
      <c r="M15" s="4" t="s">
        <v>52</v>
      </c>
    </row>
    <row r="16" spans="1:13" ht="21" customHeight="1">
      <c r="A16" s="6">
        <v>1</v>
      </c>
      <c r="B16" s="3" t="s">
        <v>53</v>
      </c>
      <c r="C16" s="6" t="s">
        <v>54</v>
      </c>
      <c r="D16" s="8">
        <v>100</v>
      </c>
      <c r="E16" s="6" t="s">
        <v>55</v>
      </c>
      <c r="F16" s="9">
        <v>500</v>
      </c>
      <c r="G16" s="9">
        <v>2000</v>
      </c>
      <c r="H16" s="10">
        <f t="shared" ref="H16:H35" si="0">IF(D16="","",ROUND((D16*F16)-G16,2))</f>
        <v>48000</v>
      </c>
      <c r="I16" s="11">
        <v>0.18</v>
      </c>
      <c r="J16" s="9">
        <v>4320</v>
      </c>
      <c r="K16" s="9">
        <v>4320</v>
      </c>
      <c r="L16" s="9">
        <v>0</v>
      </c>
      <c r="M16" s="10">
        <f t="shared" ref="M16:M35" si="1">IF(H16="","",ROUND(H16+J16+K16+L16,2))</f>
        <v>56640</v>
      </c>
    </row>
    <row r="17" spans="1:13" ht="21" customHeight="1">
      <c r="A17" s="6"/>
      <c r="B17" s="3"/>
      <c r="C17" s="6"/>
      <c r="D17" s="8"/>
      <c r="E17" s="6"/>
      <c r="F17" s="9"/>
      <c r="G17" s="9"/>
      <c r="H17" s="10" t="str">
        <f t="shared" si="0"/>
        <v/>
      </c>
      <c r="I17" s="11"/>
      <c r="J17" s="9"/>
      <c r="K17" s="9"/>
      <c r="L17" s="9"/>
      <c r="M17" s="10" t="str">
        <f t="shared" si="1"/>
        <v/>
      </c>
    </row>
    <row r="18" spans="1:13" ht="21" customHeight="1">
      <c r="A18" s="6"/>
      <c r="B18" s="3"/>
      <c r="C18" s="6"/>
      <c r="D18" s="8"/>
      <c r="E18" s="6"/>
      <c r="F18" s="9"/>
      <c r="G18" s="9"/>
      <c r="H18" s="10" t="str">
        <f t="shared" si="0"/>
        <v/>
      </c>
      <c r="I18" s="11"/>
      <c r="J18" s="9"/>
      <c r="K18" s="9"/>
      <c r="L18" s="9"/>
      <c r="M18" s="10" t="str">
        <f t="shared" si="1"/>
        <v/>
      </c>
    </row>
    <row r="19" spans="1:13" ht="21" customHeight="1">
      <c r="A19" s="6"/>
      <c r="B19" s="3"/>
      <c r="C19" s="6"/>
      <c r="D19" s="8"/>
      <c r="E19" s="6"/>
      <c r="F19" s="9"/>
      <c r="G19" s="9"/>
      <c r="H19" s="10" t="str">
        <f t="shared" si="0"/>
        <v/>
      </c>
      <c r="I19" s="11"/>
      <c r="J19" s="9"/>
      <c r="K19" s="9"/>
      <c r="L19" s="9"/>
      <c r="M19" s="10" t="str">
        <f t="shared" si="1"/>
        <v/>
      </c>
    </row>
    <row r="20" spans="1:13" ht="21" customHeight="1">
      <c r="A20" s="6"/>
      <c r="B20" s="3"/>
      <c r="C20" s="6"/>
      <c r="D20" s="8"/>
      <c r="E20" s="6"/>
      <c r="F20" s="9"/>
      <c r="G20" s="9"/>
      <c r="H20" s="10" t="str">
        <f t="shared" si="0"/>
        <v/>
      </c>
      <c r="I20" s="11"/>
      <c r="J20" s="9"/>
      <c r="K20" s="9"/>
      <c r="L20" s="9"/>
      <c r="M20" s="10" t="str">
        <f t="shared" si="1"/>
        <v/>
      </c>
    </row>
    <row r="21" spans="1:13" ht="21" customHeight="1">
      <c r="A21" s="6"/>
      <c r="B21" s="3"/>
      <c r="C21" s="6"/>
      <c r="D21" s="8"/>
      <c r="E21" s="6"/>
      <c r="F21" s="9"/>
      <c r="G21" s="9"/>
      <c r="H21" s="10" t="str">
        <f t="shared" si="0"/>
        <v/>
      </c>
      <c r="I21" s="11"/>
      <c r="J21" s="9"/>
      <c r="K21" s="9"/>
      <c r="L21" s="9"/>
      <c r="M21" s="10" t="str">
        <f t="shared" si="1"/>
        <v/>
      </c>
    </row>
    <row r="22" spans="1:13" ht="21" customHeight="1">
      <c r="A22" s="6"/>
      <c r="B22" s="3"/>
      <c r="C22" s="6"/>
      <c r="D22" s="8"/>
      <c r="E22" s="6"/>
      <c r="F22" s="9"/>
      <c r="G22" s="9"/>
      <c r="H22" s="10" t="str">
        <f t="shared" si="0"/>
        <v/>
      </c>
      <c r="I22" s="11"/>
      <c r="J22" s="9"/>
      <c r="K22" s="9"/>
      <c r="L22" s="9"/>
      <c r="M22" s="10" t="str">
        <f t="shared" si="1"/>
        <v/>
      </c>
    </row>
    <row r="23" spans="1:13" ht="21" customHeight="1">
      <c r="A23" s="6"/>
      <c r="B23" s="3"/>
      <c r="C23" s="6"/>
      <c r="D23" s="8"/>
      <c r="E23" s="6"/>
      <c r="F23" s="9"/>
      <c r="G23" s="9"/>
      <c r="H23" s="10" t="str">
        <f t="shared" si="0"/>
        <v/>
      </c>
      <c r="I23" s="11"/>
      <c r="J23" s="9"/>
      <c r="K23" s="9"/>
      <c r="L23" s="9"/>
      <c r="M23" s="10" t="str">
        <f t="shared" si="1"/>
        <v/>
      </c>
    </row>
    <row r="24" spans="1:13" ht="21" customHeight="1">
      <c r="A24" s="6"/>
      <c r="B24" s="3"/>
      <c r="C24" s="6"/>
      <c r="D24" s="8"/>
      <c r="E24" s="6"/>
      <c r="F24" s="9"/>
      <c r="G24" s="9"/>
      <c r="H24" s="10" t="str">
        <f t="shared" si="0"/>
        <v/>
      </c>
      <c r="I24" s="11"/>
      <c r="J24" s="9"/>
      <c r="K24" s="9"/>
      <c r="L24" s="9"/>
      <c r="M24" s="10" t="str">
        <f t="shared" si="1"/>
        <v/>
      </c>
    </row>
    <row r="25" spans="1:13" ht="21" customHeight="1">
      <c r="A25" s="6"/>
      <c r="B25" s="3"/>
      <c r="C25" s="6"/>
      <c r="D25" s="8"/>
      <c r="E25" s="6"/>
      <c r="F25" s="9"/>
      <c r="G25" s="9"/>
      <c r="H25" s="10" t="str">
        <f t="shared" si="0"/>
        <v/>
      </c>
      <c r="I25" s="11"/>
      <c r="J25" s="9"/>
      <c r="K25" s="9"/>
      <c r="L25" s="9"/>
      <c r="M25" s="10" t="str">
        <f t="shared" si="1"/>
        <v/>
      </c>
    </row>
    <row r="26" spans="1:13" ht="21" customHeight="1">
      <c r="A26" s="6"/>
      <c r="B26" s="3"/>
      <c r="C26" s="6"/>
      <c r="D26" s="8"/>
      <c r="E26" s="6"/>
      <c r="F26" s="9"/>
      <c r="G26" s="9"/>
      <c r="H26" s="10" t="str">
        <f t="shared" si="0"/>
        <v/>
      </c>
      <c r="I26" s="11"/>
      <c r="J26" s="9"/>
      <c r="K26" s="9"/>
      <c r="L26" s="9"/>
      <c r="M26" s="10" t="str">
        <f t="shared" si="1"/>
        <v/>
      </c>
    </row>
    <row r="27" spans="1:13" ht="21" customHeight="1">
      <c r="A27" s="6"/>
      <c r="B27" s="3"/>
      <c r="C27" s="6"/>
      <c r="D27" s="8"/>
      <c r="E27" s="6"/>
      <c r="F27" s="9"/>
      <c r="G27" s="9"/>
      <c r="H27" s="10" t="str">
        <f t="shared" si="0"/>
        <v/>
      </c>
      <c r="I27" s="11"/>
      <c r="J27" s="9"/>
      <c r="K27" s="9"/>
      <c r="L27" s="9"/>
      <c r="M27" s="10" t="str">
        <f t="shared" si="1"/>
        <v/>
      </c>
    </row>
    <row r="28" spans="1:13" ht="21" customHeight="1">
      <c r="A28" s="6"/>
      <c r="B28" s="3"/>
      <c r="C28" s="6"/>
      <c r="D28" s="8"/>
      <c r="E28" s="6"/>
      <c r="F28" s="9"/>
      <c r="G28" s="9"/>
      <c r="H28" s="10" t="str">
        <f t="shared" si="0"/>
        <v/>
      </c>
      <c r="I28" s="11"/>
      <c r="J28" s="9"/>
      <c r="K28" s="9"/>
      <c r="L28" s="9"/>
      <c r="M28" s="10" t="str">
        <f t="shared" si="1"/>
        <v/>
      </c>
    </row>
    <row r="29" spans="1:13" ht="21" customHeight="1">
      <c r="A29" s="6"/>
      <c r="B29" s="3"/>
      <c r="C29" s="6"/>
      <c r="D29" s="8"/>
      <c r="E29" s="6"/>
      <c r="F29" s="9"/>
      <c r="G29" s="9"/>
      <c r="H29" s="10" t="str">
        <f t="shared" si="0"/>
        <v/>
      </c>
      <c r="I29" s="11"/>
      <c r="J29" s="9"/>
      <c r="K29" s="9"/>
      <c r="L29" s="9"/>
      <c r="M29" s="10" t="str">
        <f t="shared" si="1"/>
        <v/>
      </c>
    </row>
    <row r="30" spans="1:13" ht="21" customHeight="1">
      <c r="A30" s="6"/>
      <c r="B30" s="3"/>
      <c r="C30" s="6"/>
      <c r="D30" s="8"/>
      <c r="E30" s="6"/>
      <c r="F30" s="9"/>
      <c r="G30" s="9"/>
      <c r="H30" s="10" t="str">
        <f t="shared" si="0"/>
        <v/>
      </c>
      <c r="I30" s="11"/>
      <c r="J30" s="9"/>
      <c r="K30" s="9"/>
      <c r="L30" s="9"/>
      <c r="M30" s="10" t="str">
        <f t="shared" si="1"/>
        <v/>
      </c>
    </row>
    <row r="31" spans="1:13" ht="21" customHeight="1">
      <c r="A31" s="6"/>
      <c r="B31" s="3"/>
      <c r="C31" s="6"/>
      <c r="D31" s="8"/>
      <c r="E31" s="6"/>
      <c r="F31" s="9"/>
      <c r="G31" s="9"/>
      <c r="H31" s="10" t="str">
        <f t="shared" si="0"/>
        <v/>
      </c>
      <c r="I31" s="11"/>
      <c r="J31" s="9"/>
      <c r="K31" s="9"/>
      <c r="L31" s="9"/>
      <c r="M31" s="10" t="str">
        <f t="shared" si="1"/>
        <v/>
      </c>
    </row>
    <row r="32" spans="1:13" ht="21" customHeight="1">
      <c r="A32" s="6"/>
      <c r="B32" s="3"/>
      <c r="C32" s="6"/>
      <c r="D32" s="8"/>
      <c r="E32" s="6"/>
      <c r="F32" s="9"/>
      <c r="G32" s="9"/>
      <c r="H32" s="10" t="str">
        <f t="shared" si="0"/>
        <v/>
      </c>
      <c r="I32" s="11"/>
      <c r="J32" s="9"/>
      <c r="K32" s="9"/>
      <c r="L32" s="9"/>
      <c r="M32" s="10" t="str">
        <f t="shared" si="1"/>
        <v/>
      </c>
    </row>
    <row r="33" spans="1:13" ht="21" customHeight="1">
      <c r="A33" s="6"/>
      <c r="B33" s="3"/>
      <c r="C33" s="6"/>
      <c r="D33" s="8"/>
      <c r="E33" s="6"/>
      <c r="F33" s="9"/>
      <c r="G33" s="9"/>
      <c r="H33" s="10" t="str">
        <f t="shared" si="0"/>
        <v/>
      </c>
      <c r="I33" s="11"/>
      <c r="J33" s="9"/>
      <c r="K33" s="9"/>
      <c r="L33" s="9"/>
      <c r="M33" s="10" t="str">
        <f t="shared" si="1"/>
        <v/>
      </c>
    </row>
    <row r="34" spans="1:13" ht="21" customHeight="1">
      <c r="A34" s="6"/>
      <c r="B34" s="3"/>
      <c r="C34" s="6"/>
      <c r="D34" s="8"/>
      <c r="E34" s="6"/>
      <c r="F34" s="9"/>
      <c r="G34" s="9"/>
      <c r="H34" s="10" t="str">
        <f t="shared" si="0"/>
        <v/>
      </c>
      <c r="I34" s="11"/>
      <c r="J34" s="9"/>
      <c r="K34" s="9"/>
      <c r="L34" s="9"/>
      <c r="M34" s="10" t="str">
        <f t="shared" si="1"/>
        <v/>
      </c>
    </row>
    <row r="35" spans="1:13" ht="21" customHeight="1">
      <c r="A35" s="6"/>
      <c r="B35" s="3"/>
      <c r="C35" s="6"/>
      <c r="D35" s="8"/>
      <c r="E35" s="6"/>
      <c r="F35" s="9"/>
      <c r="G35" s="9"/>
      <c r="H35" s="10" t="str">
        <f t="shared" si="0"/>
        <v/>
      </c>
      <c r="I35" s="11"/>
      <c r="J35" s="9"/>
      <c r="K35" s="9"/>
      <c r="L35" s="9"/>
      <c r="M35" s="10" t="str">
        <f t="shared" si="1"/>
        <v/>
      </c>
    </row>
    <row r="36" spans="1:13" ht="16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6.2">
      <c r="A37" s="1"/>
      <c r="B37" s="1"/>
      <c r="C37" s="1"/>
      <c r="D37" s="1"/>
      <c r="E37" s="1"/>
      <c r="F37" s="1"/>
      <c r="G37" s="1"/>
      <c r="H37" s="1"/>
      <c r="I37" s="1"/>
      <c r="J37" s="24" t="s">
        <v>59</v>
      </c>
      <c r="K37" s="24"/>
      <c r="L37" s="24"/>
      <c r="M37" s="10">
        <f>SUM(H16:H35)+SUM(G16:G35)</f>
        <v>50000</v>
      </c>
    </row>
    <row r="38" spans="1:13" ht="16.2">
      <c r="A38" s="1"/>
      <c r="B38" s="1"/>
      <c r="C38" s="1"/>
      <c r="D38" s="1"/>
      <c r="E38" s="1"/>
      <c r="F38" s="1"/>
      <c r="G38" s="1"/>
      <c r="H38" s="1"/>
      <c r="I38" s="1"/>
      <c r="J38" s="24" t="s">
        <v>60</v>
      </c>
      <c r="K38" s="24"/>
      <c r="L38" s="24"/>
      <c r="M38" s="10">
        <f>SUM(G16:G35)</f>
        <v>2000</v>
      </c>
    </row>
    <row r="39" spans="1:13" ht="16.2">
      <c r="A39" s="1"/>
      <c r="B39" s="1"/>
      <c r="C39" s="1"/>
      <c r="D39" s="1"/>
      <c r="E39" s="1"/>
      <c r="F39" s="1"/>
      <c r="G39" s="1"/>
      <c r="H39" s="1"/>
      <c r="I39" s="1"/>
      <c r="J39" s="24" t="s">
        <v>47</v>
      </c>
      <c r="K39" s="24"/>
      <c r="L39" s="24"/>
      <c r="M39" s="10">
        <f>SUM(H16:H35)</f>
        <v>48000</v>
      </c>
    </row>
    <row r="40" spans="1:13" ht="16.2">
      <c r="A40" s="1"/>
      <c r="B40" s="1"/>
      <c r="C40" s="1"/>
      <c r="D40" s="1"/>
      <c r="E40" s="1"/>
      <c r="F40" s="1"/>
      <c r="G40" s="1"/>
      <c r="H40" s="1"/>
      <c r="I40" s="1"/>
      <c r="J40" s="24" t="s">
        <v>49</v>
      </c>
      <c r="K40" s="24"/>
      <c r="L40" s="24"/>
      <c r="M40" s="10">
        <f>SUM(J16:J35)</f>
        <v>4320</v>
      </c>
    </row>
    <row r="41" spans="1:13" ht="16.2">
      <c r="A41" s="1"/>
      <c r="B41" s="1"/>
      <c r="C41" s="1"/>
      <c r="D41" s="1"/>
      <c r="E41" s="1"/>
      <c r="F41" s="1"/>
      <c r="G41" s="1"/>
      <c r="H41" s="1"/>
      <c r="I41" s="1"/>
      <c r="J41" s="24" t="s">
        <v>50</v>
      </c>
      <c r="K41" s="24"/>
      <c r="L41" s="24"/>
      <c r="M41" s="10">
        <f>SUM(K16:K35)</f>
        <v>4320</v>
      </c>
    </row>
    <row r="42" spans="1:13" ht="16.2">
      <c r="A42" s="1"/>
      <c r="B42" s="1"/>
      <c r="C42" s="1"/>
      <c r="D42" s="1"/>
      <c r="E42" s="1"/>
      <c r="F42" s="1"/>
      <c r="G42" s="1"/>
      <c r="H42" s="1"/>
      <c r="I42" s="1"/>
      <c r="J42" s="24" t="s">
        <v>51</v>
      </c>
      <c r="K42" s="24"/>
      <c r="L42" s="24"/>
      <c r="M42" s="10">
        <f>SUM(L16:L35)</f>
        <v>0</v>
      </c>
    </row>
    <row r="43" spans="1:13" ht="16.8">
      <c r="A43" s="1"/>
      <c r="B43" s="1"/>
      <c r="C43" s="1"/>
      <c r="D43" s="1"/>
      <c r="E43" s="1"/>
      <c r="F43" s="1"/>
      <c r="G43" s="1"/>
      <c r="H43" s="1"/>
      <c r="I43" s="1"/>
      <c r="J43" s="30" t="s">
        <v>61</v>
      </c>
      <c r="K43" s="30"/>
      <c r="L43" s="30"/>
      <c r="M43" s="13">
        <f>SUM(M16:M35)</f>
        <v>56640</v>
      </c>
    </row>
    <row r="44" spans="1:13" ht="16.2">
      <c r="A44" s="1"/>
      <c r="B44" s="1"/>
      <c r="C44" s="1"/>
      <c r="D44" s="1"/>
      <c r="E44" s="1"/>
      <c r="F44" s="1"/>
      <c r="G44" s="1"/>
      <c r="H44" s="1"/>
      <c r="I44" s="1"/>
      <c r="J44" s="24" t="s">
        <v>62</v>
      </c>
      <c r="K44" s="24"/>
      <c r="L44" s="24"/>
      <c r="M44" s="7" t="str">
        <f>IF(COUNTA(B16:B35)=0,"Add items",IF($I$12="Intra-state",IF(AND(SUM(L16:L35)=0,ABS(SUM(J16:J35)-SUM(K16:K35))&lt;0.01),"OK","Review tax split"),IF(AND(SUM(J16:K35)=0,SUM(L16:L35)&gt;0),"OK","Review tax split")))</f>
        <v>OK</v>
      </c>
    </row>
    <row r="45" spans="1:13" ht="16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22.05" customHeight="1">
      <c r="A46" s="25" t="s">
        <v>63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7"/>
    </row>
    <row r="47" spans="1:13" ht="28.8">
      <c r="A47" s="2" t="s">
        <v>64</v>
      </c>
      <c r="B47" s="28" t="s">
        <v>65</v>
      </c>
      <c r="C47" s="28"/>
      <c r="D47" s="28"/>
      <c r="E47" s="28"/>
      <c r="F47" s="28"/>
      <c r="G47" s="1"/>
      <c r="H47" s="2" t="s">
        <v>34</v>
      </c>
      <c r="I47" s="28" t="s">
        <v>66</v>
      </c>
      <c r="J47" s="28"/>
      <c r="K47" s="28"/>
      <c r="L47" s="28"/>
      <c r="M47" s="28"/>
    </row>
    <row r="48" spans="1:13" ht="25.05" customHeight="1">
      <c r="A48" s="2" t="s">
        <v>67</v>
      </c>
      <c r="B48" s="29" t="s">
        <v>68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1:13" ht="25.05" customHeight="1">
      <c r="A49" s="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</row>
    <row r="50" spans="1:13" ht="16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6.2">
      <c r="A51" s="15"/>
      <c r="B51" s="15"/>
      <c r="C51" s="15"/>
      <c r="D51" s="15"/>
      <c r="E51" s="15"/>
      <c r="F51" s="15"/>
      <c r="G51" s="1"/>
      <c r="H51" s="15"/>
      <c r="I51" s="15"/>
      <c r="J51" s="15"/>
      <c r="K51" s="15"/>
      <c r="L51" s="15"/>
      <c r="M51" s="15"/>
    </row>
    <row r="52" spans="1:13" ht="14.4">
      <c r="A52" s="23" t="s">
        <v>36</v>
      </c>
      <c r="B52" s="23"/>
      <c r="C52" s="23"/>
      <c r="D52" s="23"/>
      <c r="E52" s="23"/>
      <c r="F52" s="23"/>
      <c r="G52" s="16"/>
      <c r="H52" s="23" t="s">
        <v>69</v>
      </c>
      <c r="I52" s="23"/>
      <c r="J52" s="23"/>
      <c r="K52" s="23"/>
      <c r="L52" s="23"/>
      <c r="M52" s="23"/>
    </row>
  </sheetData>
  <mergeCells count="40">
    <mergeCell ref="A2:M2"/>
    <mergeCell ref="A3:M3"/>
    <mergeCell ref="A4:F4"/>
    <mergeCell ref="H4:M4"/>
    <mergeCell ref="B5:F5"/>
    <mergeCell ref="I5:M5"/>
    <mergeCell ref="B6:F6"/>
    <mergeCell ref="I6:M6"/>
    <mergeCell ref="B7:F7"/>
    <mergeCell ref="I7:M7"/>
    <mergeCell ref="B8:F8"/>
    <mergeCell ref="I8:M8"/>
    <mergeCell ref="B9:C9"/>
    <mergeCell ref="E9:F9"/>
    <mergeCell ref="I9:J9"/>
    <mergeCell ref="L9:M9"/>
    <mergeCell ref="A11:F11"/>
    <mergeCell ref="H11:M11"/>
    <mergeCell ref="B12:C12"/>
    <mergeCell ref="E12:F12"/>
    <mergeCell ref="B13:C13"/>
    <mergeCell ref="E13:F13"/>
    <mergeCell ref="I12:J12"/>
    <mergeCell ref="L12:M12"/>
    <mergeCell ref="I13:J13"/>
    <mergeCell ref="L13:M13"/>
    <mergeCell ref="J37:L37"/>
    <mergeCell ref="J38:L38"/>
    <mergeCell ref="J39:L39"/>
    <mergeCell ref="J40:L40"/>
    <mergeCell ref="J41:L41"/>
    <mergeCell ref="J42:L42"/>
    <mergeCell ref="J43:L43"/>
    <mergeCell ref="A52:F52"/>
    <mergeCell ref="H52:M52"/>
    <mergeCell ref="J44:L44"/>
    <mergeCell ref="A46:M46"/>
    <mergeCell ref="B47:F47"/>
    <mergeCell ref="I47:M47"/>
    <mergeCell ref="B48:M49"/>
  </mergeCells>
  <conditionalFormatting sqref="B6">
    <cfRule type="expression" dxfId="10" priority="3">
      <formula>AND(B6&lt;&gt;"",LEN(B6)&lt;&gt;15)</formula>
    </cfRule>
  </conditionalFormatting>
  <conditionalFormatting sqref="C16:C35">
    <cfRule type="expression" dxfId="9" priority="5">
      <formula>AND($B16&lt;&gt;"",$C16="")</formula>
    </cfRule>
  </conditionalFormatting>
  <conditionalFormatting sqref="I6">
    <cfRule type="expression" dxfId="8" priority="4">
      <formula>AND(I6&lt;&gt;"",LEN(I6)&lt;&gt;15)</formula>
    </cfRule>
  </conditionalFormatting>
  <conditionalFormatting sqref="M44">
    <cfRule type="containsText" dxfId="7" priority="1" operator="containsText" text="Review"/>
    <cfRule type="containsText" dxfId="6" priority="2" operator="containsText" text="Add items"/>
  </conditionalFormatting>
  <dataValidations count="1">
    <dataValidation type="list" sqref="I12" xr:uid="{00000000-0002-0000-0100-000000000000}">
      <formula1>"Intra-state,Inter-state"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100-000001000000}">
          <x14:formula1>
            <xm:f>Setup!$B$5:$B$9</xm:f>
          </x14:formula1>
          <xm:sqref>I16:I35</xm:sqref>
        </x14:dataValidation>
        <x14:dataValidation type="list" xr:uid="{00000000-0002-0000-0100-000002000000}">
          <x14:formula1>
            <xm:f>Setup!$E$5:$E$12</xm:f>
          </x14:formula1>
          <xm:sqref>E16:E35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271B1"/>
  </sheetPr>
  <dimension ref="A1:R40"/>
  <sheetViews>
    <sheetView showGridLines="0" workbookViewId="0">
      <pane xSplit="3" ySplit="8" topLeftCell="D9" activePane="bottomRight" state="frozen"/>
      <selection pane="topRight"/>
      <selection pane="bottomLeft"/>
      <selection pane="bottomRight" activeCell="D9" sqref="D9"/>
    </sheetView>
  </sheetViews>
  <sheetFormatPr defaultRowHeight="13.8"/>
  <cols>
    <col min="1" max="1" width="16" customWidth="1"/>
    <col min="2" max="3" width="15" customWidth="1"/>
    <col min="4" max="4" width="25" customWidth="1"/>
    <col min="5" max="5" width="20" customWidth="1"/>
    <col min="6" max="6" width="14" customWidth="1"/>
    <col min="7" max="7" width="10" customWidth="1"/>
    <col min="8" max="8" width="16" customWidth="1"/>
    <col min="9" max="9" width="15" customWidth="1"/>
    <col min="10" max="10" width="16" customWidth="1"/>
    <col min="11" max="11" width="18" customWidth="1"/>
    <col min="12" max="12" width="15" customWidth="1"/>
    <col min="13" max="13" width="17" customWidth="1"/>
    <col min="14" max="14" width="15" customWidth="1"/>
    <col min="15" max="15" width="16" customWidth="1"/>
    <col min="16" max="16" width="18" customWidth="1"/>
    <col min="17" max="17" width="20" customWidth="1"/>
    <col min="18" max="18" width="16" customWidth="1"/>
  </cols>
  <sheetData>
    <row r="1" spans="1:18" ht="16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05" customHeight="1">
      <c r="A2" s="32" t="s">
        <v>78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30" customHeight="1">
      <c r="A3" s="33" t="s">
        <v>79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</row>
    <row r="4" spans="1:18" ht="16.2">
      <c r="A4" s="2" t="s">
        <v>80</v>
      </c>
      <c r="B4" s="3">
        <v>27</v>
      </c>
      <c r="C4" s="2" t="s">
        <v>8</v>
      </c>
      <c r="D4" s="28" t="s">
        <v>9</v>
      </c>
      <c r="E4" s="28"/>
      <c r="F4" s="2" t="s">
        <v>31</v>
      </c>
      <c r="G4" s="3" t="s">
        <v>32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6.2">
      <c r="A5" s="34" t="s">
        <v>81</v>
      </c>
      <c r="B5" s="34"/>
      <c r="C5" s="1"/>
      <c r="D5" s="34" t="s">
        <v>82</v>
      </c>
      <c r="E5" s="34"/>
      <c r="F5" s="1"/>
      <c r="G5" s="34" t="s">
        <v>83</v>
      </c>
      <c r="H5" s="34"/>
      <c r="I5" s="1"/>
      <c r="J5" s="34" t="s">
        <v>84</v>
      </c>
      <c r="K5" s="34"/>
      <c r="L5" s="1"/>
      <c r="M5" s="34" t="s">
        <v>85</v>
      </c>
      <c r="N5" s="34"/>
      <c r="O5" s="1"/>
      <c r="P5" s="34" t="s">
        <v>86</v>
      </c>
      <c r="Q5" s="34"/>
      <c r="R5" s="1"/>
    </row>
    <row r="6" spans="1:18" ht="16.2">
      <c r="A6" s="35">
        <f>COUNTA(A9:A38)</f>
        <v>3</v>
      </c>
      <c r="B6" s="35"/>
      <c r="C6" s="1"/>
      <c r="D6" s="35">
        <f>COUNTIF(R9:R38,"Matched")</f>
        <v>1</v>
      </c>
      <c r="E6" s="35"/>
      <c r="F6" s="1"/>
      <c r="G6" s="35">
        <f>COUNTIF(R9:R38,"Review")</f>
        <v>1</v>
      </c>
      <c r="H6" s="35"/>
      <c r="I6" s="1"/>
      <c r="J6" s="35">
        <f>COUNTIF(R9:R38,"Pending invoice")</f>
        <v>1</v>
      </c>
      <c r="K6" s="35"/>
      <c r="L6" s="1"/>
      <c r="M6" s="36">
        <f>SUM(J9:J38)</f>
        <v>97240</v>
      </c>
      <c r="N6" s="36"/>
      <c r="O6" s="17"/>
      <c r="P6" s="36">
        <f>SUM(O9:O38)</f>
        <v>84640</v>
      </c>
      <c r="Q6" s="36"/>
      <c r="R6" s="1"/>
    </row>
    <row r="7" spans="1:18" ht="16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34.049999999999997" customHeight="1">
      <c r="A8" s="4" t="s">
        <v>26</v>
      </c>
      <c r="B8" s="4" t="s">
        <v>28</v>
      </c>
      <c r="C8" s="4" t="s">
        <v>87</v>
      </c>
      <c r="D8" s="4" t="s">
        <v>6</v>
      </c>
      <c r="E8" s="4" t="s">
        <v>10</v>
      </c>
      <c r="F8" s="4" t="s">
        <v>88</v>
      </c>
      <c r="G8" s="4" t="s">
        <v>48</v>
      </c>
      <c r="H8" s="4" t="s">
        <v>89</v>
      </c>
      <c r="I8" s="4" t="s">
        <v>90</v>
      </c>
      <c r="J8" s="4" t="s">
        <v>91</v>
      </c>
      <c r="K8" s="4" t="s">
        <v>92</v>
      </c>
      <c r="L8" s="4" t="s">
        <v>93</v>
      </c>
      <c r="M8" s="4" t="s">
        <v>94</v>
      </c>
      <c r="N8" s="4" t="s">
        <v>95</v>
      </c>
      <c r="O8" s="4" t="s">
        <v>96</v>
      </c>
      <c r="P8" s="4" t="s">
        <v>97</v>
      </c>
      <c r="Q8" s="4" t="s">
        <v>98</v>
      </c>
      <c r="R8" s="4" t="s">
        <v>99</v>
      </c>
    </row>
    <row r="9" spans="1:18" ht="24" customHeight="1">
      <c r="A9" s="3" t="s">
        <v>76</v>
      </c>
      <c r="B9" s="12">
        <v>46266</v>
      </c>
      <c r="C9" s="3" t="s">
        <v>100</v>
      </c>
      <c r="D9" s="7" t="str">
        <f>IF(C9="","",IFERROR(VLOOKUP(C9,'Supplier Master'!$A$6:$J$25,2,FALSE),"Supplier ID not found"))</f>
        <v>Maharashtra Packaging Co</v>
      </c>
      <c r="E9" s="7" t="str">
        <f>IF(C9="","",IFERROR(VLOOKUP(C9,'Supplier Master'!$A$6:$J$25,3,FALSE),""))</f>
        <v>27ABCDE1234F1Z9</v>
      </c>
      <c r="F9" s="7" t="str">
        <f>IF(C9="","",IFERROR(IF(VLOOKUP(C9,'Supplier Master'!$A$6:$J$25,5,FALSE)=$B$4,"Intra-state","Inter-state"),""))</f>
        <v>Intra-state</v>
      </c>
      <c r="G9" s="18">
        <v>0.18</v>
      </c>
      <c r="H9" s="9">
        <v>48000</v>
      </c>
      <c r="I9" s="10">
        <f t="shared" ref="I9:I38" si="0">IF(H9="","",ROUND(H9*G9,2))</f>
        <v>8640</v>
      </c>
      <c r="J9" s="10">
        <f t="shared" ref="J9:J38" si="1">IF(H9="","",ROUND(H9+I9,2))</f>
        <v>56640</v>
      </c>
      <c r="K9" s="9">
        <v>48000</v>
      </c>
      <c r="L9" s="9" t="s">
        <v>101</v>
      </c>
      <c r="M9" s="9">
        <v>48000</v>
      </c>
      <c r="N9" s="9">
        <v>8640</v>
      </c>
      <c r="O9" s="10">
        <f t="shared" ref="O9:O38" si="2">IF(L9="","",ROUND(M9+N9,2))</f>
        <v>56640</v>
      </c>
      <c r="P9" s="10">
        <f t="shared" ref="P9:P38" si="3">IF(O9="","",ROUND(O9-J9,2))</f>
        <v>0</v>
      </c>
      <c r="Q9" s="10">
        <f t="shared" ref="Q9:Q38" si="4">IF(O9="","",ROUND(M9-K9,2))</f>
        <v>0</v>
      </c>
      <c r="R9" s="7" t="str">
        <f t="shared" ref="R9:R38" si="5">IF(A9="","",IF(L9="","Pending invoice",IF(AND(ABS(P9)&lt;=1,ABS(Q9)&lt;=1),"Matched","Review")))</f>
        <v>Matched</v>
      </c>
    </row>
    <row r="10" spans="1:18" ht="24" customHeight="1">
      <c r="A10" s="3" t="s">
        <v>27</v>
      </c>
      <c r="B10" s="12">
        <v>46268</v>
      </c>
      <c r="C10" s="3" t="s">
        <v>102</v>
      </c>
      <c r="D10" s="7" t="str">
        <f>IF(C10="","",IFERROR(VLOOKUP(C10,'Supplier Master'!$A$6:$J$25,2,FALSE),"Supplier ID not found"))</f>
        <v>Gujarat Industrial Supply</v>
      </c>
      <c r="E10" s="7" t="str">
        <f>IF(C10="","",IFERROR(VLOOKUP(C10,'Supplier Master'!$A$6:$J$25,3,FALSE),""))</f>
        <v>24ABCDE1234F1Z8</v>
      </c>
      <c r="F10" s="7" t="str">
        <f>IF(C10="","",IFERROR(IF(VLOOKUP(C10,'Supplier Master'!$A$6:$J$25,5,FALSE)=$B$4,"Intra-state","Inter-state"),""))</f>
        <v>Inter-state</v>
      </c>
      <c r="G10" s="18">
        <v>0.12</v>
      </c>
      <c r="H10" s="9">
        <v>25000</v>
      </c>
      <c r="I10" s="10">
        <f t="shared" si="0"/>
        <v>3000</v>
      </c>
      <c r="J10" s="10">
        <f t="shared" si="1"/>
        <v>28000</v>
      </c>
      <c r="K10" s="9">
        <v>24000</v>
      </c>
      <c r="L10" s="9" t="s">
        <v>103</v>
      </c>
      <c r="M10" s="9">
        <v>25000</v>
      </c>
      <c r="N10" s="9">
        <v>3000</v>
      </c>
      <c r="O10" s="10">
        <f t="shared" si="2"/>
        <v>28000</v>
      </c>
      <c r="P10" s="10">
        <f t="shared" si="3"/>
        <v>0</v>
      </c>
      <c r="Q10" s="10">
        <f t="shared" si="4"/>
        <v>1000</v>
      </c>
      <c r="R10" s="7" t="str">
        <f t="shared" si="5"/>
        <v>Review</v>
      </c>
    </row>
    <row r="11" spans="1:18" ht="24" customHeight="1">
      <c r="A11" s="3" t="s">
        <v>104</v>
      </c>
      <c r="B11" s="12">
        <v>46270</v>
      </c>
      <c r="C11" s="3" t="s">
        <v>105</v>
      </c>
      <c r="D11" s="7" t="str">
        <f>IF(C11="","",IFERROR(VLOOKUP(C11,'Supplier Master'!$A$6:$J$25,2,FALSE),"Supplier ID not found"))</f>
        <v>Bengaluru Trade Services</v>
      </c>
      <c r="E11" s="7" t="str">
        <f>IF(C11="","",IFERROR(VLOOKUP(C11,'Supplier Master'!$A$6:$J$25,3,FALSE),""))</f>
        <v>29ABCDE1234F1Z3</v>
      </c>
      <c r="F11" s="7" t="str">
        <f>IF(C11="","",IFERROR(IF(VLOOKUP(C11,'Supplier Master'!$A$6:$J$25,5,FALSE)=$B$4,"Intra-state","Inter-state"),""))</f>
        <v>Inter-state</v>
      </c>
      <c r="G11" s="18">
        <v>0.05</v>
      </c>
      <c r="H11" s="9">
        <v>12000</v>
      </c>
      <c r="I11" s="10">
        <f t="shared" si="0"/>
        <v>600</v>
      </c>
      <c r="J11" s="10">
        <f t="shared" si="1"/>
        <v>12600</v>
      </c>
      <c r="K11" s="9">
        <v>12000</v>
      </c>
      <c r="L11" s="9"/>
      <c r="M11" s="9"/>
      <c r="N11" s="9"/>
      <c r="O11" s="10" t="str">
        <f t="shared" si="2"/>
        <v/>
      </c>
      <c r="P11" s="10" t="str">
        <f t="shared" si="3"/>
        <v/>
      </c>
      <c r="Q11" s="10" t="str">
        <f t="shared" si="4"/>
        <v/>
      </c>
      <c r="R11" s="7" t="str">
        <f t="shared" si="5"/>
        <v>Pending invoice</v>
      </c>
    </row>
    <row r="12" spans="1:18" ht="24" customHeight="1">
      <c r="A12" s="3"/>
      <c r="B12" s="12"/>
      <c r="C12" s="3"/>
      <c r="D12" s="7" t="str">
        <f>IF(C12="","",IFERROR(VLOOKUP(C12,'Supplier Master'!$A$6:$J$25,2,FALSE),"Supplier ID not found"))</f>
        <v/>
      </c>
      <c r="E12" s="7" t="str">
        <f>IF(C12="","",IFERROR(VLOOKUP(C12,'Supplier Master'!$A$6:$J$25,3,FALSE),""))</f>
        <v/>
      </c>
      <c r="F12" s="7" t="str">
        <f>IF(C12="","",IFERROR(IF(VLOOKUP(C12,'Supplier Master'!$A$6:$J$25,5,FALSE)=$B$4,"Intra-state","Inter-state"),""))</f>
        <v/>
      </c>
      <c r="G12" s="18"/>
      <c r="H12" s="9"/>
      <c r="I12" s="10" t="str">
        <f t="shared" si="0"/>
        <v/>
      </c>
      <c r="J12" s="10" t="str">
        <f t="shared" si="1"/>
        <v/>
      </c>
      <c r="K12" s="9"/>
      <c r="L12" s="9"/>
      <c r="M12" s="9"/>
      <c r="N12" s="9"/>
      <c r="O12" s="10" t="str">
        <f t="shared" si="2"/>
        <v/>
      </c>
      <c r="P12" s="10" t="str">
        <f t="shared" si="3"/>
        <v/>
      </c>
      <c r="Q12" s="10" t="str">
        <f t="shared" si="4"/>
        <v/>
      </c>
      <c r="R12" s="7" t="str">
        <f t="shared" si="5"/>
        <v/>
      </c>
    </row>
    <row r="13" spans="1:18" ht="24" customHeight="1">
      <c r="A13" s="3"/>
      <c r="B13" s="12"/>
      <c r="C13" s="3"/>
      <c r="D13" s="7" t="str">
        <f>IF(C13="","",IFERROR(VLOOKUP(C13,'Supplier Master'!$A$6:$J$25,2,FALSE),"Supplier ID not found"))</f>
        <v/>
      </c>
      <c r="E13" s="7" t="str">
        <f>IF(C13="","",IFERROR(VLOOKUP(C13,'Supplier Master'!$A$6:$J$25,3,FALSE),""))</f>
        <v/>
      </c>
      <c r="F13" s="7" t="str">
        <f>IF(C13="","",IFERROR(IF(VLOOKUP(C13,'Supplier Master'!$A$6:$J$25,5,FALSE)=$B$4,"Intra-state","Inter-state"),""))</f>
        <v/>
      </c>
      <c r="G13" s="18"/>
      <c r="H13" s="9"/>
      <c r="I13" s="10" t="str">
        <f t="shared" si="0"/>
        <v/>
      </c>
      <c r="J13" s="10" t="str">
        <f t="shared" si="1"/>
        <v/>
      </c>
      <c r="K13" s="9"/>
      <c r="L13" s="9"/>
      <c r="M13" s="9"/>
      <c r="N13" s="9"/>
      <c r="O13" s="10" t="str">
        <f t="shared" si="2"/>
        <v/>
      </c>
      <c r="P13" s="10" t="str">
        <f t="shared" si="3"/>
        <v/>
      </c>
      <c r="Q13" s="10" t="str">
        <f t="shared" si="4"/>
        <v/>
      </c>
      <c r="R13" s="7" t="str">
        <f t="shared" si="5"/>
        <v/>
      </c>
    </row>
    <row r="14" spans="1:18" ht="24" customHeight="1">
      <c r="A14" s="3"/>
      <c r="B14" s="12"/>
      <c r="C14" s="3"/>
      <c r="D14" s="7" t="str">
        <f>IF(C14="","",IFERROR(VLOOKUP(C14,'Supplier Master'!$A$6:$J$25,2,FALSE),"Supplier ID not found"))</f>
        <v/>
      </c>
      <c r="E14" s="7" t="str">
        <f>IF(C14="","",IFERROR(VLOOKUP(C14,'Supplier Master'!$A$6:$J$25,3,FALSE),""))</f>
        <v/>
      </c>
      <c r="F14" s="7" t="str">
        <f>IF(C14="","",IFERROR(IF(VLOOKUP(C14,'Supplier Master'!$A$6:$J$25,5,FALSE)=$B$4,"Intra-state","Inter-state"),""))</f>
        <v/>
      </c>
      <c r="G14" s="18"/>
      <c r="H14" s="9"/>
      <c r="I14" s="10" t="str">
        <f t="shared" si="0"/>
        <v/>
      </c>
      <c r="J14" s="10" t="str">
        <f t="shared" si="1"/>
        <v/>
      </c>
      <c r="K14" s="9"/>
      <c r="L14" s="9"/>
      <c r="M14" s="9"/>
      <c r="N14" s="9"/>
      <c r="O14" s="10" t="str">
        <f t="shared" si="2"/>
        <v/>
      </c>
      <c r="P14" s="10" t="str">
        <f t="shared" si="3"/>
        <v/>
      </c>
      <c r="Q14" s="10" t="str">
        <f t="shared" si="4"/>
        <v/>
      </c>
      <c r="R14" s="7" t="str">
        <f t="shared" si="5"/>
        <v/>
      </c>
    </row>
    <row r="15" spans="1:18" ht="24" customHeight="1">
      <c r="A15" s="3"/>
      <c r="B15" s="12"/>
      <c r="C15" s="3"/>
      <c r="D15" s="7" t="str">
        <f>IF(C15="","",IFERROR(VLOOKUP(C15,'Supplier Master'!$A$6:$J$25,2,FALSE),"Supplier ID not found"))</f>
        <v/>
      </c>
      <c r="E15" s="7" t="str">
        <f>IF(C15="","",IFERROR(VLOOKUP(C15,'Supplier Master'!$A$6:$J$25,3,FALSE),""))</f>
        <v/>
      </c>
      <c r="F15" s="7" t="str">
        <f>IF(C15="","",IFERROR(IF(VLOOKUP(C15,'Supplier Master'!$A$6:$J$25,5,FALSE)=$B$4,"Intra-state","Inter-state"),""))</f>
        <v/>
      </c>
      <c r="G15" s="18"/>
      <c r="H15" s="9"/>
      <c r="I15" s="10" t="str">
        <f t="shared" si="0"/>
        <v/>
      </c>
      <c r="J15" s="10" t="str">
        <f t="shared" si="1"/>
        <v/>
      </c>
      <c r="K15" s="9"/>
      <c r="L15" s="9"/>
      <c r="M15" s="9"/>
      <c r="N15" s="9"/>
      <c r="O15" s="10" t="str">
        <f t="shared" si="2"/>
        <v/>
      </c>
      <c r="P15" s="10" t="str">
        <f t="shared" si="3"/>
        <v/>
      </c>
      <c r="Q15" s="10" t="str">
        <f t="shared" si="4"/>
        <v/>
      </c>
      <c r="R15" s="7" t="str">
        <f t="shared" si="5"/>
        <v/>
      </c>
    </row>
    <row r="16" spans="1:18" ht="24" customHeight="1">
      <c r="A16" s="3"/>
      <c r="B16" s="12"/>
      <c r="C16" s="3"/>
      <c r="D16" s="7" t="str">
        <f>IF(C16="","",IFERROR(VLOOKUP(C16,'Supplier Master'!$A$6:$J$25,2,FALSE),"Supplier ID not found"))</f>
        <v/>
      </c>
      <c r="E16" s="7" t="str">
        <f>IF(C16="","",IFERROR(VLOOKUP(C16,'Supplier Master'!$A$6:$J$25,3,FALSE),""))</f>
        <v/>
      </c>
      <c r="F16" s="7" t="str">
        <f>IF(C16="","",IFERROR(IF(VLOOKUP(C16,'Supplier Master'!$A$6:$J$25,5,FALSE)=$B$4,"Intra-state","Inter-state"),""))</f>
        <v/>
      </c>
      <c r="G16" s="18"/>
      <c r="H16" s="9"/>
      <c r="I16" s="10" t="str">
        <f t="shared" si="0"/>
        <v/>
      </c>
      <c r="J16" s="10" t="str">
        <f t="shared" si="1"/>
        <v/>
      </c>
      <c r="K16" s="9"/>
      <c r="L16" s="9"/>
      <c r="M16" s="9"/>
      <c r="N16" s="9"/>
      <c r="O16" s="10" t="str">
        <f t="shared" si="2"/>
        <v/>
      </c>
      <c r="P16" s="10" t="str">
        <f t="shared" si="3"/>
        <v/>
      </c>
      <c r="Q16" s="10" t="str">
        <f t="shared" si="4"/>
        <v/>
      </c>
      <c r="R16" s="7" t="str">
        <f t="shared" si="5"/>
        <v/>
      </c>
    </row>
    <row r="17" spans="1:18" ht="24" customHeight="1">
      <c r="A17" s="3"/>
      <c r="B17" s="12"/>
      <c r="C17" s="3"/>
      <c r="D17" s="7" t="str">
        <f>IF(C17="","",IFERROR(VLOOKUP(C17,'Supplier Master'!$A$6:$J$25,2,FALSE),"Supplier ID not found"))</f>
        <v/>
      </c>
      <c r="E17" s="7" t="str">
        <f>IF(C17="","",IFERROR(VLOOKUP(C17,'Supplier Master'!$A$6:$J$25,3,FALSE),""))</f>
        <v/>
      </c>
      <c r="F17" s="7" t="str">
        <f>IF(C17="","",IFERROR(IF(VLOOKUP(C17,'Supplier Master'!$A$6:$J$25,5,FALSE)=$B$4,"Intra-state","Inter-state"),""))</f>
        <v/>
      </c>
      <c r="G17" s="18"/>
      <c r="H17" s="9"/>
      <c r="I17" s="10" t="str">
        <f t="shared" si="0"/>
        <v/>
      </c>
      <c r="J17" s="10" t="str">
        <f t="shared" si="1"/>
        <v/>
      </c>
      <c r="K17" s="9"/>
      <c r="L17" s="9"/>
      <c r="M17" s="9"/>
      <c r="N17" s="9"/>
      <c r="O17" s="10" t="str">
        <f t="shared" si="2"/>
        <v/>
      </c>
      <c r="P17" s="10" t="str">
        <f t="shared" si="3"/>
        <v/>
      </c>
      <c r="Q17" s="10" t="str">
        <f t="shared" si="4"/>
        <v/>
      </c>
      <c r="R17" s="7" t="str">
        <f t="shared" si="5"/>
        <v/>
      </c>
    </row>
    <row r="18" spans="1:18" ht="24" customHeight="1">
      <c r="A18" s="3"/>
      <c r="B18" s="12"/>
      <c r="C18" s="3"/>
      <c r="D18" s="7" t="str">
        <f>IF(C18="","",IFERROR(VLOOKUP(C18,'Supplier Master'!$A$6:$J$25,2,FALSE),"Supplier ID not found"))</f>
        <v/>
      </c>
      <c r="E18" s="7" t="str">
        <f>IF(C18="","",IFERROR(VLOOKUP(C18,'Supplier Master'!$A$6:$J$25,3,FALSE),""))</f>
        <v/>
      </c>
      <c r="F18" s="7" t="str">
        <f>IF(C18="","",IFERROR(IF(VLOOKUP(C18,'Supplier Master'!$A$6:$J$25,5,FALSE)=$B$4,"Intra-state","Inter-state"),""))</f>
        <v/>
      </c>
      <c r="G18" s="18"/>
      <c r="H18" s="9"/>
      <c r="I18" s="10" t="str">
        <f t="shared" si="0"/>
        <v/>
      </c>
      <c r="J18" s="10" t="str">
        <f t="shared" si="1"/>
        <v/>
      </c>
      <c r="K18" s="9"/>
      <c r="L18" s="9"/>
      <c r="M18" s="9"/>
      <c r="N18" s="9"/>
      <c r="O18" s="10" t="str">
        <f t="shared" si="2"/>
        <v/>
      </c>
      <c r="P18" s="10" t="str">
        <f t="shared" si="3"/>
        <v/>
      </c>
      <c r="Q18" s="10" t="str">
        <f t="shared" si="4"/>
        <v/>
      </c>
      <c r="R18" s="7" t="str">
        <f t="shared" si="5"/>
        <v/>
      </c>
    </row>
    <row r="19" spans="1:18" ht="24" customHeight="1">
      <c r="A19" s="3"/>
      <c r="B19" s="12"/>
      <c r="C19" s="3"/>
      <c r="D19" s="7" t="str">
        <f>IF(C19="","",IFERROR(VLOOKUP(C19,'Supplier Master'!$A$6:$J$25,2,FALSE),"Supplier ID not found"))</f>
        <v/>
      </c>
      <c r="E19" s="7" t="str">
        <f>IF(C19="","",IFERROR(VLOOKUP(C19,'Supplier Master'!$A$6:$J$25,3,FALSE),""))</f>
        <v/>
      </c>
      <c r="F19" s="7" t="str">
        <f>IF(C19="","",IFERROR(IF(VLOOKUP(C19,'Supplier Master'!$A$6:$J$25,5,FALSE)=$B$4,"Intra-state","Inter-state"),""))</f>
        <v/>
      </c>
      <c r="G19" s="18"/>
      <c r="H19" s="9"/>
      <c r="I19" s="10" t="str">
        <f t="shared" si="0"/>
        <v/>
      </c>
      <c r="J19" s="10" t="str">
        <f t="shared" si="1"/>
        <v/>
      </c>
      <c r="K19" s="9"/>
      <c r="L19" s="9"/>
      <c r="M19" s="9"/>
      <c r="N19" s="9"/>
      <c r="O19" s="10" t="str">
        <f t="shared" si="2"/>
        <v/>
      </c>
      <c r="P19" s="10" t="str">
        <f t="shared" si="3"/>
        <v/>
      </c>
      <c r="Q19" s="10" t="str">
        <f t="shared" si="4"/>
        <v/>
      </c>
      <c r="R19" s="7" t="str">
        <f t="shared" si="5"/>
        <v/>
      </c>
    </row>
    <row r="20" spans="1:18" ht="24" customHeight="1">
      <c r="A20" s="3"/>
      <c r="B20" s="12"/>
      <c r="C20" s="3"/>
      <c r="D20" s="7" t="str">
        <f>IF(C20="","",IFERROR(VLOOKUP(C20,'Supplier Master'!$A$6:$J$25,2,FALSE),"Supplier ID not found"))</f>
        <v/>
      </c>
      <c r="E20" s="7" t="str">
        <f>IF(C20="","",IFERROR(VLOOKUP(C20,'Supplier Master'!$A$6:$J$25,3,FALSE),""))</f>
        <v/>
      </c>
      <c r="F20" s="7" t="str">
        <f>IF(C20="","",IFERROR(IF(VLOOKUP(C20,'Supplier Master'!$A$6:$J$25,5,FALSE)=$B$4,"Intra-state","Inter-state"),""))</f>
        <v/>
      </c>
      <c r="G20" s="18"/>
      <c r="H20" s="9"/>
      <c r="I20" s="10" t="str">
        <f t="shared" si="0"/>
        <v/>
      </c>
      <c r="J20" s="10" t="str">
        <f t="shared" si="1"/>
        <v/>
      </c>
      <c r="K20" s="9"/>
      <c r="L20" s="9"/>
      <c r="M20" s="9"/>
      <c r="N20" s="9"/>
      <c r="O20" s="10" t="str">
        <f t="shared" si="2"/>
        <v/>
      </c>
      <c r="P20" s="10" t="str">
        <f t="shared" si="3"/>
        <v/>
      </c>
      <c r="Q20" s="10" t="str">
        <f t="shared" si="4"/>
        <v/>
      </c>
      <c r="R20" s="7" t="str">
        <f t="shared" si="5"/>
        <v/>
      </c>
    </row>
    <row r="21" spans="1:18" ht="24" customHeight="1">
      <c r="A21" s="3"/>
      <c r="B21" s="12"/>
      <c r="C21" s="3"/>
      <c r="D21" s="7" t="str">
        <f>IF(C21="","",IFERROR(VLOOKUP(C21,'Supplier Master'!$A$6:$J$25,2,FALSE),"Supplier ID not found"))</f>
        <v/>
      </c>
      <c r="E21" s="7" t="str">
        <f>IF(C21="","",IFERROR(VLOOKUP(C21,'Supplier Master'!$A$6:$J$25,3,FALSE),""))</f>
        <v/>
      </c>
      <c r="F21" s="7" t="str">
        <f>IF(C21="","",IFERROR(IF(VLOOKUP(C21,'Supplier Master'!$A$6:$J$25,5,FALSE)=$B$4,"Intra-state","Inter-state"),""))</f>
        <v/>
      </c>
      <c r="G21" s="18"/>
      <c r="H21" s="9"/>
      <c r="I21" s="10" t="str">
        <f t="shared" si="0"/>
        <v/>
      </c>
      <c r="J21" s="10" t="str">
        <f t="shared" si="1"/>
        <v/>
      </c>
      <c r="K21" s="9"/>
      <c r="L21" s="9"/>
      <c r="M21" s="9"/>
      <c r="N21" s="9"/>
      <c r="O21" s="10" t="str">
        <f t="shared" si="2"/>
        <v/>
      </c>
      <c r="P21" s="10" t="str">
        <f t="shared" si="3"/>
        <v/>
      </c>
      <c r="Q21" s="10" t="str">
        <f t="shared" si="4"/>
        <v/>
      </c>
      <c r="R21" s="7" t="str">
        <f t="shared" si="5"/>
        <v/>
      </c>
    </row>
    <row r="22" spans="1:18" ht="24" customHeight="1">
      <c r="A22" s="3"/>
      <c r="B22" s="12"/>
      <c r="C22" s="3"/>
      <c r="D22" s="7" t="str">
        <f>IF(C22="","",IFERROR(VLOOKUP(C22,'Supplier Master'!$A$6:$J$25,2,FALSE),"Supplier ID not found"))</f>
        <v/>
      </c>
      <c r="E22" s="7" t="str">
        <f>IF(C22="","",IFERROR(VLOOKUP(C22,'Supplier Master'!$A$6:$J$25,3,FALSE),""))</f>
        <v/>
      </c>
      <c r="F22" s="7" t="str">
        <f>IF(C22="","",IFERROR(IF(VLOOKUP(C22,'Supplier Master'!$A$6:$J$25,5,FALSE)=$B$4,"Intra-state","Inter-state"),""))</f>
        <v/>
      </c>
      <c r="G22" s="18"/>
      <c r="H22" s="9"/>
      <c r="I22" s="10" t="str">
        <f t="shared" si="0"/>
        <v/>
      </c>
      <c r="J22" s="10" t="str">
        <f t="shared" si="1"/>
        <v/>
      </c>
      <c r="K22" s="9"/>
      <c r="L22" s="9"/>
      <c r="M22" s="9"/>
      <c r="N22" s="9"/>
      <c r="O22" s="10" t="str">
        <f t="shared" si="2"/>
        <v/>
      </c>
      <c r="P22" s="10" t="str">
        <f t="shared" si="3"/>
        <v/>
      </c>
      <c r="Q22" s="10" t="str">
        <f t="shared" si="4"/>
        <v/>
      </c>
      <c r="R22" s="7" t="str">
        <f t="shared" si="5"/>
        <v/>
      </c>
    </row>
    <row r="23" spans="1:18" ht="24" customHeight="1">
      <c r="A23" s="3"/>
      <c r="B23" s="12"/>
      <c r="C23" s="3"/>
      <c r="D23" s="7" t="str">
        <f>IF(C23="","",IFERROR(VLOOKUP(C23,'Supplier Master'!$A$6:$J$25,2,FALSE),"Supplier ID not found"))</f>
        <v/>
      </c>
      <c r="E23" s="7" t="str">
        <f>IF(C23="","",IFERROR(VLOOKUP(C23,'Supplier Master'!$A$6:$J$25,3,FALSE),""))</f>
        <v/>
      </c>
      <c r="F23" s="7" t="str">
        <f>IF(C23="","",IFERROR(IF(VLOOKUP(C23,'Supplier Master'!$A$6:$J$25,5,FALSE)=$B$4,"Intra-state","Inter-state"),""))</f>
        <v/>
      </c>
      <c r="G23" s="18"/>
      <c r="H23" s="9"/>
      <c r="I23" s="10" t="str">
        <f t="shared" si="0"/>
        <v/>
      </c>
      <c r="J23" s="10" t="str">
        <f t="shared" si="1"/>
        <v/>
      </c>
      <c r="K23" s="9"/>
      <c r="L23" s="9"/>
      <c r="M23" s="9"/>
      <c r="N23" s="9"/>
      <c r="O23" s="10" t="str">
        <f t="shared" si="2"/>
        <v/>
      </c>
      <c r="P23" s="10" t="str">
        <f t="shared" si="3"/>
        <v/>
      </c>
      <c r="Q23" s="10" t="str">
        <f t="shared" si="4"/>
        <v/>
      </c>
      <c r="R23" s="7" t="str">
        <f t="shared" si="5"/>
        <v/>
      </c>
    </row>
    <row r="24" spans="1:18" ht="24" customHeight="1">
      <c r="A24" s="3"/>
      <c r="B24" s="12"/>
      <c r="C24" s="3"/>
      <c r="D24" s="7" t="str">
        <f>IF(C24="","",IFERROR(VLOOKUP(C24,'Supplier Master'!$A$6:$J$25,2,FALSE),"Supplier ID not found"))</f>
        <v/>
      </c>
      <c r="E24" s="7" t="str">
        <f>IF(C24="","",IFERROR(VLOOKUP(C24,'Supplier Master'!$A$6:$J$25,3,FALSE),""))</f>
        <v/>
      </c>
      <c r="F24" s="7" t="str">
        <f>IF(C24="","",IFERROR(IF(VLOOKUP(C24,'Supplier Master'!$A$6:$J$25,5,FALSE)=$B$4,"Intra-state","Inter-state"),""))</f>
        <v/>
      </c>
      <c r="G24" s="18"/>
      <c r="H24" s="9"/>
      <c r="I24" s="10" t="str">
        <f t="shared" si="0"/>
        <v/>
      </c>
      <c r="J24" s="10" t="str">
        <f t="shared" si="1"/>
        <v/>
      </c>
      <c r="K24" s="9"/>
      <c r="L24" s="9"/>
      <c r="M24" s="9"/>
      <c r="N24" s="9"/>
      <c r="O24" s="10" t="str">
        <f t="shared" si="2"/>
        <v/>
      </c>
      <c r="P24" s="10" t="str">
        <f t="shared" si="3"/>
        <v/>
      </c>
      <c r="Q24" s="10" t="str">
        <f t="shared" si="4"/>
        <v/>
      </c>
      <c r="R24" s="7" t="str">
        <f t="shared" si="5"/>
        <v/>
      </c>
    </row>
    <row r="25" spans="1:18" ht="24" customHeight="1">
      <c r="A25" s="3"/>
      <c r="B25" s="12"/>
      <c r="C25" s="3"/>
      <c r="D25" s="7" t="str">
        <f>IF(C25="","",IFERROR(VLOOKUP(C25,'Supplier Master'!$A$6:$J$25,2,FALSE),"Supplier ID not found"))</f>
        <v/>
      </c>
      <c r="E25" s="7" t="str">
        <f>IF(C25="","",IFERROR(VLOOKUP(C25,'Supplier Master'!$A$6:$J$25,3,FALSE),""))</f>
        <v/>
      </c>
      <c r="F25" s="7" t="str">
        <f>IF(C25="","",IFERROR(IF(VLOOKUP(C25,'Supplier Master'!$A$6:$J$25,5,FALSE)=$B$4,"Intra-state","Inter-state"),""))</f>
        <v/>
      </c>
      <c r="G25" s="18"/>
      <c r="H25" s="9"/>
      <c r="I25" s="10" t="str">
        <f t="shared" si="0"/>
        <v/>
      </c>
      <c r="J25" s="10" t="str">
        <f t="shared" si="1"/>
        <v/>
      </c>
      <c r="K25" s="9"/>
      <c r="L25" s="9"/>
      <c r="M25" s="9"/>
      <c r="N25" s="9"/>
      <c r="O25" s="10" t="str">
        <f t="shared" si="2"/>
        <v/>
      </c>
      <c r="P25" s="10" t="str">
        <f t="shared" si="3"/>
        <v/>
      </c>
      <c r="Q25" s="10" t="str">
        <f t="shared" si="4"/>
        <v/>
      </c>
      <c r="R25" s="7" t="str">
        <f t="shared" si="5"/>
        <v/>
      </c>
    </row>
    <row r="26" spans="1:18" ht="24" customHeight="1">
      <c r="A26" s="3"/>
      <c r="B26" s="12"/>
      <c r="C26" s="3"/>
      <c r="D26" s="7" t="str">
        <f>IF(C26="","",IFERROR(VLOOKUP(C26,'Supplier Master'!$A$6:$J$25,2,FALSE),"Supplier ID not found"))</f>
        <v/>
      </c>
      <c r="E26" s="7" t="str">
        <f>IF(C26="","",IFERROR(VLOOKUP(C26,'Supplier Master'!$A$6:$J$25,3,FALSE),""))</f>
        <v/>
      </c>
      <c r="F26" s="7" t="str">
        <f>IF(C26="","",IFERROR(IF(VLOOKUP(C26,'Supplier Master'!$A$6:$J$25,5,FALSE)=$B$4,"Intra-state","Inter-state"),""))</f>
        <v/>
      </c>
      <c r="G26" s="18"/>
      <c r="H26" s="9"/>
      <c r="I26" s="10" t="str">
        <f t="shared" si="0"/>
        <v/>
      </c>
      <c r="J26" s="10" t="str">
        <f t="shared" si="1"/>
        <v/>
      </c>
      <c r="K26" s="9"/>
      <c r="L26" s="9"/>
      <c r="M26" s="9"/>
      <c r="N26" s="9"/>
      <c r="O26" s="10" t="str">
        <f t="shared" si="2"/>
        <v/>
      </c>
      <c r="P26" s="10" t="str">
        <f t="shared" si="3"/>
        <v/>
      </c>
      <c r="Q26" s="10" t="str">
        <f t="shared" si="4"/>
        <v/>
      </c>
      <c r="R26" s="7" t="str">
        <f t="shared" si="5"/>
        <v/>
      </c>
    </row>
    <row r="27" spans="1:18" ht="24" customHeight="1">
      <c r="A27" s="3"/>
      <c r="B27" s="12"/>
      <c r="C27" s="3"/>
      <c r="D27" s="7" t="str">
        <f>IF(C27="","",IFERROR(VLOOKUP(C27,'Supplier Master'!$A$6:$J$25,2,FALSE),"Supplier ID not found"))</f>
        <v/>
      </c>
      <c r="E27" s="7" t="str">
        <f>IF(C27="","",IFERROR(VLOOKUP(C27,'Supplier Master'!$A$6:$J$25,3,FALSE),""))</f>
        <v/>
      </c>
      <c r="F27" s="7" t="str">
        <f>IF(C27="","",IFERROR(IF(VLOOKUP(C27,'Supplier Master'!$A$6:$J$25,5,FALSE)=$B$4,"Intra-state","Inter-state"),""))</f>
        <v/>
      </c>
      <c r="G27" s="18"/>
      <c r="H27" s="9"/>
      <c r="I27" s="10" t="str">
        <f t="shared" si="0"/>
        <v/>
      </c>
      <c r="J27" s="10" t="str">
        <f t="shared" si="1"/>
        <v/>
      </c>
      <c r="K27" s="9"/>
      <c r="L27" s="9"/>
      <c r="M27" s="9"/>
      <c r="N27" s="9"/>
      <c r="O27" s="10" t="str">
        <f t="shared" si="2"/>
        <v/>
      </c>
      <c r="P27" s="10" t="str">
        <f t="shared" si="3"/>
        <v/>
      </c>
      <c r="Q27" s="10" t="str">
        <f t="shared" si="4"/>
        <v/>
      </c>
      <c r="R27" s="7" t="str">
        <f t="shared" si="5"/>
        <v/>
      </c>
    </row>
    <row r="28" spans="1:18" ht="24" customHeight="1">
      <c r="A28" s="3"/>
      <c r="B28" s="12"/>
      <c r="C28" s="3"/>
      <c r="D28" s="7" t="str">
        <f>IF(C28="","",IFERROR(VLOOKUP(C28,'Supplier Master'!$A$6:$J$25,2,FALSE),"Supplier ID not found"))</f>
        <v/>
      </c>
      <c r="E28" s="7" t="str">
        <f>IF(C28="","",IFERROR(VLOOKUP(C28,'Supplier Master'!$A$6:$J$25,3,FALSE),""))</f>
        <v/>
      </c>
      <c r="F28" s="7" t="str">
        <f>IF(C28="","",IFERROR(IF(VLOOKUP(C28,'Supplier Master'!$A$6:$J$25,5,FALSE)=$B$4,"Intra-state","Inter-state"),""))</f>
        <v/>
      </c>
      <c r="G28" s="18"/>
      <c r="H28" s="9"/>
      <c r="I28" s="10" t="str">
        <f t="shared" si="0"/>
        <v/>
      </c>
      <c r="J28" s="10" t="str">
        <f t="shared" si="1"/>
        <v/>
      </c>
      <c r="K28" s="9"/>
      <c r="L28" s="9"/>
      <c r="M28" s="9"/>
      <c r="N28" s="9"/>
      <c r="O28" s="10" t="str">
        <f t="shared" si="2"/>
        <v/>
      </c>
      <c r="P28" s="10" t="str">
        <f t="shared" si="3"/>
        <v/>
      </c>
      <c r="Q28" s="10" t="str">
        <f t="shared" si="4"/>
        <v/>
      </c>
      <c r="R28" s="7" t="str">
        <f t="shared" si="5"/>
        <v/>
      </c>
    </row>
    <row r="29" spans="1:18" ht="24" customHeight="1">
      <c r="A29" s="3"/>
      <c r="B29" s="12"/>
      <c r="C29" s="3"/>
      <c r="D29" s="7" t="str">
        <f>IF(C29="","",IFERROR(VLOOKUP(C29,'Supplier Master'!$A$6:$J$25,2,FALSE),"Supplier ID not found"))</f>
        <v/>
      </c>
      <c r="E29" s="7" t="str">
        <f>IF(C29="","",IFERROR(VLOOKUP(C29,'Supplier Master'!$A$6:$J$25,3,FALSE),""))</f>
        <v/>
      </c>
      <c r="F29" s="7" t="str">
        <f>IF(C29="","",IFERROR(IF(VLOOKUP(C29,'Supplier Master'!$A$6:$J$25,5,FALSE)=$B$4,"Intra-state","Inter-state"),""))</f>
        <v/>
      </c>
      <c r="G29" s="18"/>
      <c r="H29" s="9"/>
      <c r="I29" s="10" t="str">
        <f t="shared" si="0"/>
        <v/>
      </c>
      <c r="J29" s="10" t="str">
        <f t="shared" si="1"/>
        <v/>
      </c>
      <c r="K29" s="9"/>
      <c r="L29" s="9"/>
      <c r="M29" s="9"/>
      <c r="N29" s="9"/>
      <c r="O29" s="10" t="str">
        <f t="shared" si="2"/>
        <v/>
      </c>
      <c r="P29" s="10" t="str">
        <f t="shared" si="3"/>
        <v/>
      </c>
      <c r="Q29" s="10" t="str">
        <f t="shared" si="4"/>
        <v/>
      </c>
      <c r="R29" s="7" t="str">
        <f t="shared" si="5"/>
        <v/>
      </c>
    </row>
    <row r="30" spans="1:18" ht="24" customHeight="1">
      <c r="A30" s="3"/>
      <c r="B30" s="12"/>
      <c r="C30" s="3"/>
      <c r="D30" s="7" t="str">
        <f>IF(C30="","",IFERROR(VLOOKUP(C30,'Supplier Master'!$A$6:$J$25,2,FALSE),"Supplier ID not found"))</f>
        <v/>
      </c>
      <c r="E30" s="7" t="str">
        <f>IF(C30="","",IFERROR(VLOOKUP(C30,'Supplier Master'!$A$6:$J$25,3,FALSE),""))</f>
        <v/>
      </c>
      <c r="F30" s="7" t="str">
        <f>IF(C30="","",IFERROR(IF(VLOOKUP(C30,'Supplier Master'!$A$6:$J$25,5,FALSE)=$B$4,"Intra-state","Inter-state"),""))</f>
        <v/>
      </c>
      <c r="G30" s="18"/>
      <c r="H30" s="9"/>
      <c r="I30" s="10" t="str">
        <f t="shared" si="0"/>
        <v/>
      </c>
      <c r="J30" s="10" t="str">
        <f t="shared" si="1"/>
        <v/>
      </c>
      <c r="K30" s="9"/>
      <c r="L30" s="9"/>
      <c r="M30" s="9"/>
      <c r="N30" s="9"/>
      <c r="O30" s="10" t="str">
        <f t="shared" si="2"/>
        <v/>
      </c>
      <c r="P30" s="10" t="str">
        <f t="shared" si="3"/>
        <v/>
      </c>
      <c r="Q30" s="10" t="str">
        <f t="shared" si="4"/>
        <v/>
      </c>
      <c r="R30" s="7" t="str">
        <f t="shared" si="5"/>
        <v/>
      </c>
    </row>
    <row r="31" spans="1:18" ht="24" customHeight="1">
      <c r="A31" s="3"/>
      <c r="B31" s="12"/>
      <c r="C31" s="3"/>
      <c r="D31" s="7" t="str">
        <f>IF(C31="","",IFERROR(VLOOKUP(C31,'Supplier Master'!$A$6:$J$25,2,FALSE),"Supplier ID not found"))</f>
        <v/>
      </c>
      <c r="E31" s="7" t="str">
        <f>IF(C31="","",IFERROR(VLOOKUP(C31,'Supplier Master'!$A$6:$J$25,3,FALSE),""))</f>
        <v/>
      </c>
      <c r="F31" s="7" t="str">
        <f>IF(C31="","",IFERROR(IF(VLOOKUP(C31,'Supplier Master'!$A$6:$J$25,5,FALSE)=$B$4,"Intra-state","Inter-state"),""))</f>
        <v/>
      </c>
      <c r="G31" s="18"/>
      <c r="H31" s="9"/>
      <c r="I31" s="10" t="str">
        <f t="shared" si="0"/>
        <v/>
      </c>
      <c r="J31" s="10" t="str">
        <f t="shared" si="1"/>
        <v/>
      </c>
      <c r="K31" s="9"/>
      <c r="L31" s="9"/>
      <c r="M31" s="9"/>
      <c r="N31" s="9"/>
      <c r="O31" s="10" t="str">
        <f t="shared" si="2"/>
        <v/>
      </c>
      <c r="P31" s="10" t="str">
        <f t="shared" si="3"/>
        <v/>
      </c>
      <c r="Q31" s="10" t="str">
        <f t="shared" si="4"/>
        <v/>
      </c>
      <c r="R31" s="7" t="str">
        <f t="shared" si="5"/>
        <v/>
      </c>
    </row>
    <row r="32" spans="1:18" ht="24" customHeight="1">
      <c r="A32" s="3"/>
      <c r="B32" s="12"/>
      <c r="C32" s="3"/>
      <c r="D32" s="7" t="str">
        <f>IF(C32="","",IFERROR(VLOOKUP(C32,'Supplier Master'!$A$6:$J$25,2,FALSE),"Supplier ID not found"))</f>
        <v/>
      </c>
      <c r="E32" s="7" t="str">
        <f>IF(C32="","",IFERROR(VLOOKUP(C32,'Supplier Master'!$A$6:$J$25,3,FALSE),""))</f>
        <v/>
      </c>
      <c r="F32" s="7" t="str">
        <f>IF(C32="","",IFERROR(IF(VLOOKUP(C32,'Supplier Master'!$A$6:$J$25,5,FALSE)=$B$4,"Intra-state","Inter-state"),""))</f>
        <v/>
      </c>
      <c r="G32" s="18"/>
      <c r="H32" s="9"/>
      <c r="I32" s="10" t="str">
        <f t="shared" si="0"/>
        <v/>
      </c>
      <c r="J32" s="10" t="str">
        <f t="shared" si="1"/>
        <v/>
      </c>
      <c r="K32" s="9"/>
      <c r="L32" s="9"/>
      <c r="M32" s="9"/>
      <c r="N32" s="9"/>
      <c r="O32" s="10" t="str">
        <f t="shared" si="2"/>
        <v/>
      </c>
      <c r="P32" s="10" t="str">
        <f t="shared" si="3"/>
        <v/>
      </c>
      <c r="Q32" s="10" t="str">
        <f t="shared" si="4"/>
        <v/>
      </c>
      <c r="R32" s="7" t="str">
        <f t="shared" si="5"/>
        <v/>
      </c>
    </row>
    <row r="33" spans="1:18" ht="24" customHeight="1">
      <c r="A33" s="3"/>
      <c r="B33" s="12"/>
      <c r="C33" s="3"/>
      <c r="D33" s="7" t="str">
        <f>IF(C33="","",IFERROR(VLOOKUP(C33,'Supplier Master'!$A$6:$J$25,2,FALSE),"Supplier ID not found"))</f>
        <v/>
      </c>
      <c r="E33" s="7" t="str">
        <f>IF(C33="","",IFERROR(VLOOKUP(C33,'Supplier Master'!$A$6:$J$25,3,FALSE),""))</f>
        <v/>
      </c>
      <c r="F33" s="7" t="str">
        <f>IF(C33="","",IFERROR(IF(VLOOKUP(C33,'Supplier Master'!$A$6:$J$25,5,FALSE)=$B$4,"Intra-state","Inter-state"),""))</f>
        <v/>
      </c>
      <c r="G33" s="18"/>
      <c r="H33" s="9"/>
      <c r="I33" s="10" t="str">
        <f t="shared" si="0"/>
        <v/>
      </c>
      <c r="J33" s="10" t="str">
        <f t="shared" si="1"/>
        <v/>
      </c>
      <c r="K33" s="9"/>
      <c r="L33" s="9"/>
      <c r="M33" s="9"/>
      <c r="N33" s="9"/>
      <c r="O33" s="10" t="str">
        <f t="shared" si="2"/>
        <v/>
      </c>
      <c r="P33" s="10" t="str">
        <f t="shared" si="3"/>
        <v/>
      </c>
      <c r="Q33" s="10" t="str">
        <f t="shared" si="4"/>
        <v/>
      </c>
      <c r="R33" s="7" t="str">
        <f t="shared" si="5"/>
        <v/>
      </c>
    </row>
    <row r="34" spans="1:18" ht="24" customHeight="1">
      <c r="A34" s="3"/>
      <c r="B34" s="12"/>
      <c r="C34" s="3"/>
      <c r="D34" s="7" t="str">
        <f>IF(C34="","",IFERROR(VLOOKUP(C34,'Supplier Master'!$A$6:$J$25,2,FALSE),"Supplier ID not found"))</f>
        <v/>
      </c>
      <c r="E34" s="7" t="str">
        <f>IF(C34="","",IFERROR(VLOOKUP(C34,'Supplier Master'!$A$6:$J$25,3,FALSE),""))</f>
        <v/>
      </c>
      <c r="F34" s="7" t="str">
        <f>IF(C34="","",IFERROR(IF(VLOOKUP(C34,'Supplier Master'!$A$6:$J$25,5,FALSE)=$B$4,"Intra-state","Inter-state"),""))</f>
        <v/>
      </c>
      <c r="G34" s="18"/>
      <c r="H34" s="9"/>
      <c r="I34" s="10" t="str">
        <f t="shared" si="0"/>
        <v/>
      </c>
      <c r="J34" s="10" t="str">
        <f t="shared" si="1"/>
        <v/>
      </c>
      <c r="K34" s="9"/>
      <c r="L34" s="9"/>
      <c r="M34" s="9"/>
      <c r="N34" s="9"/>
      <c r="O34" s="10" t="str">
        <f t="shared" si="2"/>
        <v/>
      </c>
      <c r="P34" s="10" t="str">
        <f t="shared" si="3"/>
        <v/>
      </c>
      <c r="Q34" s="10" t="str">
        <f t="shared" si="4"/>
        <v/>
      </c>
      <c r="R34" s="7" t="str">
        <f t="shared" si="5"/>
        <v/>
      </c>
    </row>
    <row r="35" spans="1:18" ht="24" customHeight="1">
      <c r="A35" s="3"/>
      <c r="B35" s="12"/>
      <c r="C35" s="3"/>
      <c r="D35" s="7" t="str">
        <f>IF(C35="","",IFERROR(VLOOKUP(C35,'Supplier Master'!$A$6:$J$25,2,FALSE),"Supplier ID not found"))</f>
        <v/>
      </c>
      <c r="E35" s="7" t="str">
        <f>IF(C35="","",IFERROR(VLOOKUP(C35,'Supplier Master'!$A$6:$J$25,3,FALSE),""))</f>
        <v/>
      </c>
      <c r="F35" s="7" t="str">
        <f>IF(C35="","",IFERROR(IF(VLOOKUP(C35,'Supplier Master'!$A$6:$J$25,5,FALSE)=$B$4,"Intra-state","Inter-state"),""))</f>
        <v/>
      </c>
      <c r="G35" s="18"/>
      <c r="H35" s="9"/>
      <c r="I35" s="10" t="str">
        <f t="shared" si="0"/>
        <v/>
      </c>
      <c r="J35" s="10" t="str">
        <f t="shared" si="1"/>
        <v/>
      </c>
      <c r="K35" s="9"/>
      <c r="L35" s="9"/>
      <c r="M35" s="9"/>
      <c r="N35" s="9"/>
      <c r="O35" s="10" t="str">
        <f t="shared" si="2"/>
        <v/>
      </c>
      <c r="P35" s="10" t="str">
        <f t="shared" si="3"/>
        <v/>
      </c>
      <c r="Q35" s="10" t="str">
        <f t="shared" si="4"/>
        <v/>
      </c>
      <c r="R35" s="7" t="str">
        <f t="shared" si="5"/>
        <v/>
      </c>
    </row>
    <row r="36" spans="1:18" ht="24" customHeight="1">
      <c r="A36" s="3"/>
      <c r="B36" s="12"/>
      <c r="C36" s="3"/>
      <c r="D36" s="7" t="str">
        <f>IF(C36="","",IFERROR(VLOOKUP(C36,'Supplier Master'!$A$6:$J$25,2,FALSE),"Supplier ID not found"))</f>
        <v/>
      </c>
      <c r="E36" s="7" t="str">
        <f>IF(C36="","",IFERROR(VLOOKUP(C36,'Supplier Master'!$A$6:$J$25,3,FALSE),""))</f>
        <v/>
      </c>
      <c r="F36" s="7" t="str">
        <f>IF(C36="","",IFERROR(IF(VLOOKUP(C36,'Supplier Master'!$A$6:$J$25,5,FALSE)=$B$4,"Intra-state","Inter-state"),""))</f>
        <v/>
      </c>
      <c r="G36" s="18"/>
      <c r="H36" s="9"/>
      <c r="I36" s="10" t="str">
        <f t="shared" si="0"/>
        <v/>
      </c>
      <c r="J36" s="10" t="str">
        <f t="shared" si="1"/>
        <v/>
      </c>
      <c r="K36" s="9"/>
      <c r="L36" s="9"/>
      <c r="M36" s="9"/>
      <c r="N36" s="9"/>
      <c r="O36" s="10" t="str">
        <f t="shared" si="2"/>
        <v/>
      </c>
      <c r="P36" s="10" t="str">
        <f t="shared" si="3"/>
        <v/>
      </c>
      <c r="Q36" s="10" t="str">
        <f t="shared" si="4"/>
        <v/>
      </c>
      <c r="R36" s="7" t="str">
        <f t="shared" si="5"/>
        <v/>
      </c>
    </row>
    <row r="37" spans="1:18" ht="24" customHeight="1">
      <c r="A37" s="3"/>
      <c r="B37" s="12"/>
      <c r="C37" s="3"/>
      <c r="D37" s="7" t="str">
        <f>IF(C37="","",IFERROR(VLOOKUP(C37,'Supplier Master'!$A$6:$J$25,2,FALSE),"Supplier ID not found"))</f>
        <v/>
      </c>
      <c r="E37" s="7" t="str">
        <f>IF(C37="","",IFERROR(VLOOKUP(C37,'Supplier Master'!$A$6:$J$25,3,FALSE),""))</f>
        <v/>
      </c>
      <c r="F37" s="7" t="str">
        <f>IF(C37="","",IFERROR(IF(VLOOKUP(C37,'Supplier Master'!$A$6:$J$25,5,FALSE)=$B$4,"Intra-state","Inter-state"),""))</f>
        <v/>
      </c>
      <c r="G37" s="18"/>
      <c r="H37" s="9"/>
      <c r="I37" s="10" t="str">
        <f t="shared" si="0"/>
        <v/>
      </c>
      <c r="J37" s="10" t="str">
        <f t="shared" si="1"/>
        <v/>
      </c>
      <c r="K37" s="9"/>
      <c r="L37" s="9"/>
      <c r="M37" s="9"/>
      <c r="N37" s="9"/>
      <c r="O37" s="10" t="str">
        <f t="shared" si="2"/>
        <v/>
      </c>
      <c r="P37" s="10" t="str">
        <f t="shared" si="3"/>
        <v/>
      </c>
      <c r="Q37" s="10" t="str">
        <f t="shared" si="4"/>
        <v/>
      </c>
      <c r="R37" s="7" t="str">
        <f t="shared" si="5"/>
        <v/>
      </c>
    </row>
    <row r="38" spans="1:18" ht="24" customHeight="1">
      <c r="A38" s="3"/>
      <c r="B38" s="12"/>
      <c r="C38" s="3"/>
      <c r="D38" s="7" t="str">
        <f>IF(C38="","",IFERROR(VLOOKUP(C38,'Supplier Master'!$A$6:$J$25,2,FALSE),"Supplier ID not found"))</f>
        <v/>
      </c>
      <c r="E38" s="7" t="str">
        <f>IF(C38="","",IFERROR(VLOOKUP(C38,'Supplier Master'!$A$6:$J$25,3,FALSE),""))</f>
        <v/>
      </c>
      <c r="F38" s="7" t="str">
        <f>IF(C38="","",IFERROR(IF(VLOOKUP(C38,'Supplier Master'!$A$6:$J$25,5,FALSE)=$B$4,"Intra-state","Inter-state"),""))</f>
        <v/>
      </c>
      <c r="G38" s="18"/>
      <c r="H38" s="9"/>
      <c r="I38" s="10" t="str">
        <f t="shared" si="0"/>
        <v/>
      </c>
      <c r="J38" s="10" t="str">
        <f t="shared" si="1"/>
        <v/>
      </c>
      <c r="K38" s="9"/>
      <c r="L38" s="9"/>
      <c r="M38" s="9"/>
      <c r="N38" s="9"/>
      <c r="O38" s="10" t="str">
        <f t="shared" si="2"/>
        <v/>
      </c>
      <c r="P38" s="10" t="str">
        <f t="shared" si="3"/>
        <v/>
      </c>
      <c r="Q38" s="10" t="str">
        <f t="shared" si="4"/>
        <v/>
      </c>
      <c r="R38" s="7" t="str">
        <f t="shared" si="5"/>
        <v/>
      </c>
    </row>
    <row r="39" spans="1:18" ht="16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6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</sheetData>
  <mergeCells count="15">
    <mergeCell ref="A2:R2"/>
    <mergeCell ref="A3:R3"/>
    <mergeCell ref="D4:E4"/>
    <mergeCell ref="A5:B5"/>
    <mergeCell ref="A6:B6"/>
    <mergeCell ref="D5:E5"/>
    <mergeCell ref="D6:E6"/>
    <mergeCell ref="G5:H5"/>
    <mergeCell ref="G6:H6"/>
    <mergeCell ref="J5:K5"/>
    <mergeCell ref="J6:K6"/>
    <mergeCell ref="M5:N5"/>
    <mergeCell ref="M6:N6"/>
    <mergeCell ref="P5:Q5"/>
    <mergeCell ref="P6:Q6"/>
  </mergeCells>
  <conditionalFormatting sqref="E9:E38">
    <cfRule type="expression" dxfId="5" priority="3">
      <formula>AND($C9&lt;&gt;"",LEN($E9)&lt;&gt;15)</formula>
    </cfRule>
  </conditionalFormatting>
  <conditionalFormatting sqref="R9:R38">
    <cfRule type="containsText" dxfId="4" priority="1" operator="containsText" text="Review"/>
    <cfRule type="containsText" dxfId="3" priority="2" operator="containsText" text="Pending"/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200-000000000000}">
          <x14:formula1>
            <xm:f>'Supplier Master'!$A$6:$A$25</xm:f>
          </x14:formula1>
          <xm:sqref>C9:C38</xm:sqref>
        </x14:dataValidation>
        <x14:dataValidation type="list" xr:uid="{00000000-0002-0000-0200-000001000000}">
          <x14:formula1>
            <xm:f>Setup!$B$5:$B$9</xm:f>
          </x14:formula1>
          <xm:sqref>G9:G38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5B4C3"/>
  </sheetPr>
  <dimension ref="A1:J26"/>
  <sheetViews>
    <sheetView showGridLines="0" workbookViewId="0">
      <pane ySplit="5" topLeftCell="A6" activePane="bottomLeft" state="frozen"/>
      <selection pane="bottomLeft"/>
    </sheetView>
  </sheetViews>
  <sheetFormatPr defaultRowHeight="13.8"/>
  <cols>
    <col min="1" max="1" width="13" customWidth="1"/>
    <col min="2" max="2" width="27" customWidth="1"/>
    <col min="3" max="3" width="20" customWidth="1"/>
    <col min="4" max="4" width="18" customWidth="1"/>
    <col min="5" max="5" width="11" customWidth="1"/>
    <col min="6" max="6" width="42" customWidth="1"/>
    <col min="7" max="7" width="28" customWidth="1"/>
    <col min="8" max="8" width="16" customWidth="1"/>
    <col min="9" max="9" width="10" customWidth="1"/>
    <col min="10" max="10" width="16" customWidth="1"/>
  </cols>
  <sheetData>
    <row r="1" spans="1:10" ht="16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8.05" customHeight="1">
      <c r="A2" s="32" t="s">
        <v>106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30" customHeight="1">
      <c r="A3" s="33" t="s">
        <v>107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16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4.049999999999997" customHeight="1">
      <c r="A5" s="4" t="s">
        <v>87</v>
      </c>
      <c r="B5" s="4" t="s">
        <v>6</v>
      </c>
      <c r="C5" s="4" t="s">
        <v>108</v>
      </c>
      <c r="D5" s="4" t="s">
        <v>109</v>
      </c>
      <c r="E5" s="4" t="s">
        <v>20</v>
      </c>
      <c r="F5" s="4" t="s">
        <v>110</v>
      </c>
      <c r="G5" s="4" t="s">
        <v>21</v>
      </c>
      <c r="H5" s="4" t="s">
        <v>34</v>
      </c>
      <c r="I5" s="4" t="s">
        <v>111</v>
      </c>
      <c r="J5" s="4" t="s">
        <v>112</v>
      </c>
    </row>
    <row r="6" spans="1:10" ht="24" customHeight="1">
      <c r="A6" s="3" t="s">
        <v>100</v>
      </c>
      <c r="B6" s="3" t="s">
        <v>72</v>
      </c>
      <c r="C6" s="3" t="s">
        <v>73</v>
      </c>
      <c r="D6" s="3" t="s">
        <v>19</v>
      </c>
      <c r="E6" s="3">
        <v>27</v>
      </c>
      <c r="F6" s="3" t="s">
        <v>74</v>
      </c>
      <c r="G6" s="3" t="s">
        <v>75</v>
      </c>
      <c r="H6" s="3" t="s">
        <v>35</v>
      </c>
      <c r="I6" s="3" t="s">
        <v>113</v>
      </c>
      <c r="J6" s="7" t="str">
        <f t="shared" ref="J6:J25" si="0">IF(C6="","",IF(LEN(C6)=15,"Length OK","Check GSTIN"))</f>
        <v>Length OK</v>
      </c>
    </row>
    <row r="7" spans="1:10" ht="24" customHeight="1">
      <c r="A7" s="3" t="s">
        <v>102</v>
      </c>
      <c r="B7" s="3" t="s">
        <v>7</v>
      </c>
      <c r="C7" s="3" t="s">
        <v>11</v>
      </c>
      <c r="D7" s="3" t="s">
        <v>114</v>
      </c>
      <c r="E7" s="3">
        <v>24</v>
      </c>
      <c r="F7" s="3" t="s">
        <v>15</v>
      </c>
      <c r="G7" s="3" t="s">
        <v>23</v>
      </c>
      <c r="H7" s="3" t="s">
        <v>35</v>
      </c>
      <c r="I7" s="3" t="s">
        <v>113</v>
      </c>
      <c r="J7" s="7" t="str">
        <f t="shared" si="0"/>
        <v>Length OK</v>
      </c>
    </row>
    <row r="8" spans="1:10" ht="24" customHeight="1">
      <c r="A8" s="3" t="s">
        <v>105</v>
      </c>
      <c r="B8" s="3" t="s">
        <v>115</v>
      </c>
      <c r="C8" s="3" t="s">
        <v>116</v>
      </c>
      <c r="D8" s="3" t="s">
        <v>117</v>
      </c>
      <c r="E8" s="3">
        <v>29</v>
      </c>
      <c r="F8" s="3" t="s">
        <v>118</v>
      </c>
      <c r="G8" s="3" t="s">
        <v>119</v>
      </c>
      <c r="H8" s="3" t="s">
        <v>120</v>
      </c>
      <c r="I8" s="3" t="s">
        <v>113</v>
      </c>
      <c r="J8" s="7" t="str">
        <f t="shared" si="0"/>
        <v>Length OK</v>
      </c>
    </row>
    <row r="9" spans="1:10" ht="24" customHeight="1">
      <c r="A9" s="3"/>
      <c r="B9" s="3"/>
      <c r="C9" s="3"/>
      <c r="D9" s="3"/>
      <c r="E9" s="3"/>
      <c r="F9" s="3"/>
      <c r="G9" s="3"/>
      <c r="H9" s="3"/>
      <c r="I9" s="3"/>
      <c r="J9" s="7" t="str">
        <f t="shared" si="0"/>
        <v/>
      </c>
    </row>
    <row r="10" spans="1:10" ht="24" customHeight="1">
      <c r="A10" s="3"/>
      <c r="B10" s="3"/>
      <c r="C10" s="3"/>
      <c r="D10" s="3"/>
      <c r="E10" s="3"/>
      <c r="F10" s="3"/>
      <c r="G10" s="3"/>
      <c r="H10" s="3"/>
      <c r="I10" s="3"/>
      <c r="J10" s="7" t="str">
        <f t="shared" si="0"/>
        <v/>
      </c>
    </row>
    <row r="11" spans="1:10" ht="24" customHeight="1">
      <c r="A11" s="3"/>
      <c r="B11" s="3"/>
      <c r="C11" s="3"/>
      <c r="D11" s="3"/>
      <c r="E11" s="3"/>
      <c r="F11" s="3"/>
      <c r="G11" s="3"/>
      <c r="H11" s="3"/>
      <c r="I11" s="3"/>
      <c r="J11" s="7" t="str">
        <f t="shared" si="0"/>
        <v/>
      </c>
    </row>
    <row r="12" spans="1:10" ht="24" customHeight="1">
      <c r="A12" s="3"/>
      <c r="B12" s="3"/>
      <c r="C12" s="3"/>
      <c r="D12" s="3"/>
      <c r="E12" s="3"/>
      <c r="F12" s="3"/>
      <c r="G12" s="3"/>
      <c r="H12" s="3"/>
      <c r="I12" s="3"/>
      <c r="J12" s="7" t="str">
        <f t="shared" si="0"/>
        <v/>
      </c>
    </row>
    <row r="13" spans="1:10" ht="24" customHeight="1">
      <c r="A13" s="3"/>
      <c r="B13" s="3"/>
      <c r="C13" s="3"/>
      <c r="D13" s="3"/>
      <c r="E13" s="3"/>
      <c r="F13" s="3"/>
      <c r="G13" s="3"/>
      <c r="H13" s="3"/>
      <c r="I13" s="3"/>
      <c r="J13" s="7" t="str">
        <f t="shared" si="0"/>
        <v/>
      </c>
    </row>
    <row r="14" spans="1:10" ht="24" customHeight="1">
      <c r="A14" s="3"/>
      <c r="B14" s="3"/>
      <c r="C14" s="3"/>
      <c r="D14" s="3"/>
      <c r="E14" s="3"/>
      <c r="F14" s="3"/>
      <c r="G14" s="3"/>
      <c r="H14" s="3"/>
      <c r="I14" s="3"/>
      <c r="J14" s="7" t="str">
        <f t="shared" si="0"/>
        <v/>
      </c>
    </row>
    <row r="15" spans="1:10" ht="24" customHeight="1">
      <c r="A15" s="3"/>
      <c r="B15" s="3"/>
      <c r="C15" s="3"/>
      <c r="D15" s="3"/>
      <c r="E15" s="3"/>
      <c r="F15" s="3"/>
      <c r="G15" s="3"/>
      <c r="H15" s="3"/>
      <c r="I15" s="3"/>
      <c r="J15" s="7" t="str">
        <f t="shared" si="0"/>
        <v/>
      </c>
    </row>
    <row r="16" spans="1:10" ht="24" customHeight="1">
      <c r="A16" s="3"/>
      <c r="B16" s="3"/>
      <c r="C16" s="3"/>
      <c r="D16" s="3"/>
      <c r="E16" s="3"/>
      <c r="F16" s="3"/>
      <c r="G16" s="3"/>
      <c r="H16" s="3"/>
      <c r="I16" s="3"/>
      <c r="J16" s="7" t="str">
        <f t="shared" si="0"/>
        <v/>
      </c>
    </row>
    <row r="17" spans="1:10" ht="24" customHeight="1">
      <c r="A17" s="3"/>
      <c r="B17" s="3"/>
      <c r="C17" s="3"/>
      <c r="D17" s="3"/>
      <c r="E17" s="3"/>
      <c r="F17" s="3"/>
      <c r="G17" s="3"/>
      <c r="H17" s="3"/>
      <c r="I17" s="3"/>
      <c r="J17" s="7" t="str">
        <f t="shared" si="0"/>
        <v/>
      </c>
    </row>
    <row r="18" spans="1:10" ht="24" customHeight="1">
      <c r="A18" s="3"/>
      <c r="B18" s="3"/>
      <c r="C18" s="3"/>
      <c r="D18" s="3"/>
      <c r="E18" s="3"/>
      <c r="F18" s="3"/>
      <c r="G18" s="3"/>
      <c r="H18" s="3"/>
      <c r="I18" s="3"/>
      <c r="J18" s="7" t="str">
        <f t="shared" si="0"/>
        <v/>
      </c>
    </row>
    <row r="19" spans="1:10" ht="24" customHeight="1">
      <c r="A19" s="3"/>
      <c r="B19" s="3"/>
      <c r="C19" s="3"/>
      <c r="D19" s="3"/>
      <c r="E19" s="3"/>
      <c r="F19" s="3"/>
      <c r="G19" s="3"/>
      <c r="H19" s="3"/>
      <c r="I19" s="3"/>
      <c r="J19" s="7" t="str">
        <f t="shared" si="0"/>
        <v/>
      </c>
    </row>
    <row r="20" spans="1:10" ht="24" customHeight="1">
      <c r="A20" s="3"/>
      <c r="B20" s="3"/>
      <c r="C20" s="3"/>
      <c r="D20" s="3"/>
      <c r="E20" s="3"/>
      <c r="F20" s="3"/>
      <c r="G20" s="3"/>
      <c r="H20" s="3"/>
      <c r="I20" s="3"/>
      <c r="J20" s="7" t="str">
        <f t="shared" si="0"/>
        <v/>
      </c>
    </row>
    <row r="21" spans="1:10" ht="24" customHeight="1">
      <c r="A21" s="3"/>
      <c r="B21" s="3"/>
      <c r="C21" s="3"/>
      <c r="D21" s="3"/>
      <c r="E21" s="3"/>
      <c r="F21" s="3"/>
      <c r="G21" s="3"/>
      <c r="H21" s="3"/>
      <c r="I21" s="3"/>
      <c r="J21" s="7" t="str">
        <f t="shared" si="0"/>
        <v/>
      </c>
    </row>
    <row r="22" spans="1:10" ht="24" customHeight="1">
      <c r="A22" s="3"/>
      <c r="B22" s="3"/>
      <c r="C22" s="3"/>
      <c r="D22" s="3"/>
      <c r="E22" s="3"/>
      <c r="F22" s="3"/>
      <c r="G22" s="3"/>
      <c r="H22" s="3"/>
      <c r="I22" s="3"/>
      <c r="J22" s="7" t="str">
        <f t="shared" si="0"/>
        <v/>
      </c>
    </row>
    <row r="23" spans="1:10" ht="24" customHeight="1">
      <c r="A23" s="3"/>
      <c r="B23" s="3"/>
      <c r="C23" s="3"/>
      <c r="D23" s="3"/>
      <c r="E23" s="3"/>
      <c r="F23" s="3"/>
      <c r="G23" s="3"/>
      <c r="H23" s="3"/>
      <c r="I23" s="3"/>
      <c r="J23" s="7" t="str">
        <f t="shared" si="0"/>
        <v/>
      </c>
    </row>
    <row r="24" spans="1:10" ht="24" customHeight="1">
      <c r="A24" s="3"/>
      <c r="B24" s="3"/>
      <c r="C24" s="3"/>
      <c r="D24" s="3"/>
      <c r="E24" s="3"/>
      <c r="F24" s="3"/>
      <c r="G24" s="3"/>
      <c r="H24" s="3"/>
      <c r="I24" s="3"/>
      <c r="J24" s="7" t="str">
        <f t="shared" si="0"/>
        <v/>
      </c>
    </row>
    <row r="25" spans="1:10" ht="24" customHeight="1">
      <c r="A25" s="3"/>
      <c r="B25" s="3"/>
      <c r="C25" s="3"/>
      <c r="D25" s="3"/>
      <c r="E25" s="3"/>
      <c r="F25" s="3"/>
      <c r="G25" s="3"/>
      <c r="H25" s="3"/>
      <c r="I25" s="3"/>
      <c r="J25" s="7" t="str">
        <f t="shared" si="0"/>
        <v/>
      </c>
    </row>
    <row r="26" spans="1:10" ht="16.2">
      <c r="A26" s="1"/>
      <c r="B26" s="1"/>
      <c r="C26" s="1"/>
      <c r="D26" s="1"/>
      <c r="E26" s="1"/>
      <c r="F26" s="1"/>
      <c r="G26" s="1"/>
      <c r="H26" s="1"/>
      <c r="I26" s="1"/>
      <c r="J26" s="1"/>
    </row>
  </sheetData>
  <mergeCells count="2">
    <mergeCell ref="A2:J2"/>
    <mergeCell ref="A3:J3"/>
  </mergeCells>
  <conditionalFormatting sqref="C6:C25">
    <cfRule type="expression" dxfId="2" priority="1">
      <formula>AND(C6&lt;&gt;"",LEN(C6)&lt;&gt;15)</formula>
    </cfRule>
  </conditionalFormatting>
  <conditionalFormatting sqref="J6:J25">
    <cfRule type="containsText" dxfId="1" priority="2" operator="containsText" text="Check"/>
  </conditionalFormatting>
  <dataValidations count="1">
    <dataValidation type="list" sqref="I6:I25" xr:uid="{00000000-0002-0000-0300-000000000000}">
      <formula1>"Yes,No"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A5B4C3"/>
  </sheetPr>
  <dimension ref="A1:H45"/>
  <sheetViews>
    <sheetView showGridLines="0" workbookViewId="0"/>
  </sheetViews>
  <sheetFormatPr defaultRowHeight="13.8"/>
  <cols>
    <col min="1" max="1" width="24" customWidth="1"/>
    <col min="2" max="2" width="16" customWidth="1"/>
    <col min="3" max="3" width="5" customWidth="1"/>
    <col min="4" max="4" width="24" customWidth="1"/>
    <col min="5" max="5" width="18" customWidth="1"/>
    <col min="6" max="6" width="5" customWidth="1"/>
    <col min="7" max="7" width="28" customWidth="1"/>
    <col min="8" max="8" width="64" customWidth="1"/>
  </cols>
  <sheetData>
    <row r="1" spans="1:8" ht="16.2">
      <c r="A1" s="1"/>
      <c r="B1" s="1"/>
      <c r="C1" s="1"/>
      <c r="D1" s="1"/>
      <c r="E1" s="1"/>
      <c r="F1" s="1"/>
      <c r="G1" s="1"/>
      <c r="H1" s="1"/>
    </row>
    <row r="2" spans="1:8" ht="28.05" customHeight="1">
      <c r="A2" s="32" t="s">
        <v>121</v>
      </c>
      <c r="B2" s="32"/>
      <c r="C2" s="32"/>
      <c r="D2" s="32"/>
      <c r="E2" s="32"/>
      <c r="F2" s="32"/>
      <c r="G2" s="32"/>
      <c r="H2" s="32"/>
    </row>
    <row r="3" spans="1:8" ht="30" customHeight="1">
      <c r="A3" s="33" t="s">
        <v>122</v>
      </c>
      <c r="B3" s="33"/>
      <c r="C3" s="33"/>
      <c r="D3" s="33"/>
      <c r="E3" s="33"/>
      <c r="F3" s="33"/>
      <c r="G3" s="33"/>
      <c r="H3" s="33"/>
    </row>
    <row r="4" spans="1:8" ht="16.2">
      <c r="A4" s="1"/>
      <c r="B4" s="1"/>
      <c r="C4" s="1"/>
      <c r="D4" s="1"/>
      <c r="E4" s="1"/>
      <c r="F4" s="1"/>
      <c r="G4" s="1"/>
      <c r="H4" s="1"/>
    </row>
    <row r="5" spans="1:8" ht="34.049999999999997" customHeight="1">
      <c r="A5" s="4" t="s">
        <v>123</v>
      </c>
      <c r="B5" s="4" t="s">
        <v>48</v>
      </c>
      <c r="C5" s="1"/>
      <c r="D5" s="4" t="s">
        <v>44</v>
      </c>
      <c r="E5" s="4" t="s">
        <v>124</v>
      </c>
      <c r="F5" s="1"/>
      <c r="G5" s="4" t="s">
        <v>125</v>
      </c>
      <c r="H5" s="4" t="s">
        <v>126</v>
      </c>
    </row>
    <row r="6" spans="1:8" ht="16.2">
      <c r="A6" s="3" t="s">
        <v>127</v>
      </c>
      <c r="B6" s="18">
        <v>0</v>
      </c>
      <c r="C6" s="1"/>
      <c r="D6" s="3" t="s">
        <v>55</v>
      </c>
      <c r="E6" s="3" t="s">
        <v>128</v>
      </c>
      <c r="F6" s="1"/>
      <c r="G6" s="19" t="s">
        <v>129</v>
      </c>
      <c r="H6" s="19" t="s">
        <v>130</v>
      </c>
    </row>
    <row r="7" spans="1:8" ht="16.2">
      <c r="A7" s="3" t="s">
        <v>131</v>
      </c>
      <c r="B7" s="18">
        <v>0.05</v>
      </c>
      <c r="C7" s="1"/>
      <c r="D7" s="3" t="s">
        <v>132</v>
      </c>
      <c r="E7" s="3" t="s">
        <v>133</v>
      </c>
      <c r="F7" s="1"/>
      <c r="G7" s="19" t="s">
        <v>134</v>
      </c>
      <c r="H7" s="19" t="s">
        <v>135</v>
      </c>
    </row>
    <row r="8" spans="1:8" ht="32.4">
      <c r="A8" s="3" t="s">
        <v>136</v>
      </c>
      <c r="B8" s="18">
        <v>0.12</v>
      </c>
      <c r="C8" s="1"/>
      <c r="D8" s="3" t="s">
        <v>137</v>
      </c>
      <c r="E8" s="3" t="s">
        <v>138</v>
      </c>
      <c r="F8" s="1"/>
      <c r="G8" s="19" t="s">
        <v>139</v>
      </c>
      <c r="H8" s="19" t="s">
        <v>140</v>
      </c>
    </row>
    <row r="9" spans="1:8" ht="16.2">
      <c r="A9" s="3" t="s">
        <v>141</v>
      </c>
      <c r="B9" s="18">
        <v>0.18</v>
      </c>
      <c r="C9" s="1"/>
      <c r="D9" s="3" t="s">
        <v>142</v>
      </c>
      <c r="E9" s="3" t="s">
        <v>143</v>
      </c>
      <c r="F9" s="1"/>
      <c r="G9" s="1"/>
      <c r="H9" s="1"/>
    </row>
    <row r="10" spans="1:8" ht="16.2">
      <c r="A10" s="3" t="s">
        <v>144</v>
      </c>
      <c r="B10" s="18">
        <v>0.28000000000000003</v>
      </c>
      <c r="C10" s="1"/>
      <c r="D10" s="3" t="s">
        <v>145</v>
      </c>
      <c r="E10" s="3" t="s">
        <v>146</v>
      </c>
      <c r="F10" s="1"/>
      <c r="G10" s="1"/>
      <c r="H10" s="1"/>
    </row>
    <row r="11" spans="1:8" ht="16.2">
      <c r="A11" s="1"/>
      <c r="B11" s="1"/>
      <c r="C11" s="1"/>
      <c r="D11" s="3" t="s">
        <v>147</v>
      </c>
      <c r="E11" s="3" t="s">
        <v>148</v>
      </c>
      <c r="F11" s="1"/>
      <c r="G11" s="1"/>
      <c r="H11" s="1"/>
    </row>
    <row r="12" spans="1:8" ht="16.2">
      <c r="A12" s="1"/>
      <c r="B12" s="1"/>
      <c r="C12" s="1"/>
      <c r="D12" s="3" t="s">
        <v>149</v>
      </c>
      <c r="E12" s="3" t="s">
        <v>150</v>
      </c>
      <c r="F12" s="1"/>
      <c r="G12" s="1"/>
      <c r="H12" s="1"/>
    </row>
    <row r="13" spans="1:8" ht="16.2">
      <c r="A13" s="1"/>
      <c r="B13" s="1"/>
      <c r="C13" s="1"/>
      <c r="D13" s="3" t="s">
        <v>58</v>
      </c>
      <c r="E13" s="3" t="s">
        <v>151</v>
      </c>
      <c r="F13" s="1"/>
      <c r="G13" s="1"/>
      <c r="H13" s="1"/>
    </row>
    <row r="14" spans="1:8" ht="16.2">
      <c r="A14" s="1"/>
      <c r="B14" s="1"/>
      <c r="C14" s="1"/>
      <c r="D14" s="1"/>
      <c r="E14" s="1"/>
      <c r="F14" s="1"/>
      <c r="G14" s="1"/>
      <c r="H14" s="1"/>
    </row>
    <row r="15" spans="1:8" ht="16.2">
      <c r="A15" s="1"/>
      <c r="B15" s="1"/>
      <c r="C15" s="1"/>
      <c r="D15" s="1"/>
      <c r="E15" s="1"/>
      <c r="F15" s="1"/>
      <c r="G15" s="1"/>
      <c r="H15" s="1"/>
    </row>
    <row r="16" spans="1:8" ht="34.049999999999997" customHeight="1">
      <c r="A16" s="4" t="s">
        <v>29</v>
      </c>
      <c r="B16" s="4" t="s">
        <v>152</v>
      </c>
      <c r="C16" s="1"/>
      <c r="D16" s="4" t="s">
        <v>153</v>
      </c>
      <c r="E16" s="4" t="s">
        <v>154</v>
      </c>
      <c r="F16" s="1"/>
      <c r="G16" s="1"/>
      <c r="H16" s="1"/>
    </row>
    <row r="17" spans="1:8" ht="16.2">
      <c r="A17" s="5" t="s">
        <v>77</v>
      </c>
      <c r="B17" s="5" t="s">
        <v>155</v>
      </c>
      <c r="C17" s="1"/>
      <c r="D17" s="5" t="s">
        <v>19</v>
      </c>
      <c r="E17" s="5">
        <v>27</v>
      </c>
      <c r="F17" s="1"/>
      <c r="G17" s="1"/>
      <c r="H17" s="1"/>
    </row>
    <row r="18" spans="1:8" ht="16.2">
      <c r="A18" s="5" t="s">
        <v>30</v>
      </c>
      <c r="B18" s="5" t="s">
        <v>51</v>
      </c>
      <c r="C18" s="1"/>
      <c r="D18" s="5" t="s">
        <v>114</v>
      </c>
      <c r="E18" s="5">
        <v>24</v>
      </c>
      <c r="F18" s="1"/>
      <c r="G18" s="1"/>
      <c r="H18" s="1"/>
    </row>
    <row r="19" spans="1:8" ht="16.2">
      <c r="A19" s="1"/>
      <c r="B19" s="1"/>
      <c r="C19" s="1"/>
      <c r="D19" s="5" t="s">
        <v>117</v>
      </c>
      <c r="E19" s="5">
        <v>29</v>
      </c>
      <c r="F19" s="1"/>
      <c r="G19" s="1"/>
      <c r="H19" s="1"/>
    </row>
    <row r="20" spans="1:8" ht="16.2">
      <c r="A20" s="1"/>
      <c r="B20" s="1"/>
      <c r="C20" s="1"/>
      <c r="D20" s="1"/>
      <c r="E20" s="1"/>
      <c r="F20" s="1"/>
      <c r="G20" s="1"/>
      <c r="H20" s="1"/>
    </row>
    <row r="21" spans="1:8">
      <c r="A21" s="37" t="s">
        <v>156</v>
      </c>
      <c r="B21" s="38"/>
      <c r="C21" s="38"/>
      <c r="D21" s="38"/>
      <c r="E21" s="38"/>
      <c r="F21" s="38"/>
      <c r="G21" s="38"/>
      <c r="H21" s="39"/>
    </row>
    <row r="22" spans="1:8">
      <c r="A22" s="40"/>
      <c r="B22" s="41"/>
      <c r="C22" s="41"/>
      <c r="D22" s="41"/>
      <c r="E22" s="41"/>
      <c r="F22" s="41"/>
      <c r="G22" s="41"/>
      <c r="H22" s="42"/>
    </row>
    <row r="23" spans="1:8" ht="16.2">
      <c r="A23" s="1"/>
      <c r="B23" s="1"/>
      <c r="C23" s="1"/>
      <c r="D23" s="1"/>
      <c r="E23" s="1"/>
      <c r="F23" s="1"/>
      <c r="G23" s="1"/>
      <c r="H23" s="1"/>
    </row>
    <row r="24" spans="1:8" ht="16.2">
      <c r="A24" s="1"/>
      <c r="B24" s="1"/>
      <c r="C24" s="1"/>
      <c r="D24" s="1"/>
      <c r="E24" s="1"/>
      <c r="F24" s="1"/>
      <c r="G24" s="1"/>
      <c r="H24" s="1"/>
    </row>
    <row r="25" spans="1:8" ht="16.2">
      <c r="A25" s="1"/>
      <c r="B25" s="1"/>
      <c r="C25" s="1"/>
      <c r="D25" s="1"/>
      <c r="E25" s="1"/>
      <c r="F25" s="1"/>
      <c r="G25" s="1"/>
      <c r="H25" s="1"/>
    </row>
    <row r="26" spans="1:8" ht="16.2">
      <c r="A26" s="1"/>
      <c r="B26" s="1"/>
      <c r="C26" s="1"/>
      <c r="D26" s="1"/>
      <c r="E26" s="1"/>
      <c r="F26" s="1"/>
      <c r="G26" s="1"/>
      <c r="H26" s="1"/>
    </row>
    <row r="27" spans="1:8" ht="16.2">
      <c r="A27" s="1"/>
      <c r="B27" s="1"/>
      <c r="C27" s="1"/>
      <c r="D27" s="1"/>
      <c r="E27" s="1"/>
      <c r="F27" s="1"/>
      <c r="G27" s="1"/>
      <c r="H27" s="1"/>
    </row>
    <row r="28" spans="1:8" ht="16.2">
      <c r="A28" s="1"/>
      <c r="B28" s="1"/>
      <c r="C28" s="1"/>
      <c r="D28" s="1"/>
      <c r="E28" s="1"/>
      <c r="F28" s="1"/>
      <c r="G28" s="1"/>
      <c r="H28" s="1"/>
    </row>
    <row r="29" spans="1:8" ht="16.2">
      <c r="A29" s="1"/>
      <c r="B29" s="1"/>
      <c r="C29" s="1"/>
      <c r="D29" s="1"/>
      <c r="E29" s="1"/>
      <c r="F29" s="1"/>
      <c r="G29" s="1"/>
      <c r="H29" s="1"/>
    </row>
    <row r="30" spans="1:8" ht="16.2">
      <c r="A30" s="1"/>
      <c r="B30" s="1"/>
      <c r="C30" s="1"/>
      <c r="D30" s="1"/>
      <c r="E30" s="1"/>
      <c r="F30" s="1"/>
      <c r="G30" s="1"/>
      <c r="H30" s="1"/>
    </row>
    <row r="31" spans="1:8" ht="16.2">
      <c r="A31" s="1"/>
      <c r="B31" s="1"/>
      <c r="C31" s="1"/>
      <c r="D31" s="1"/>
      <c r="E31" s="1"/>
      <c r="F31" s="1"/>
      <c r="G31" s="1"/>
      <c r="H31" s="1"/>
    </row>
    <row r="32" spans="1:8" ht="16.2">
      <c r="A32" s="1"/>
      <c r="B32" s="1"/>
      <c r="C32" s="1"/>
      <c r="D32" s="1"/>
      <c r="E32" s="1"/>
      <c r="F32" s="1"/>
      <c r="G32" s="1"/>
      <c r="H32" s="1"/>
    </row>
    <row r="33" spans="1:8" ht="16.2">
      <c r="A33" s="1"/>
      <c r="B33" s="1"/>
      <c r="C33" s="1"/>
      <c r="D33" s="1"/>
      <c r="E33" s="1"/>
      <c r="F33" s="1"/>
      <c r="G33" s="1"/>
      <c r="H33" s="1"/>
    </row>
    <row r="34" spans="1:8" ht="16.2">
      <c r="A34" s="1"/>
      <c r="B34" s="1"/>
      <c r="C34" s="1"/>
      <c r="D34" s="1"/>
      <c r="E34" s="1"/>
      <c r="F34" s="1"/>
      <c r="G34" s="1"/>
      <c r="H34" s="1"/>
    </row>
    <row r="35" spans="1:8" ht="16.2">
      <c r="A35" s="1"/>
      <c r="B35" s="1"/>
      <c r="C35" s="1"/>
      <c r="D35" s="1"/>
      <c r="E35" s="1"/>
      <c r="F35" s="1"/>
      <c r="G35" s="1"/>
      <c r="H35" s="1"/>
    </row>
    <row r="36" spans="1:8" ht="16.2">
      <c r="A36" s="1"/>
      <c r="B36" s="1"/>
      <c r="C36" s="1"/>
      <c r="D36" s="1"/>
      <c r="E36" s="1"/>
      <c r="F36" s="1"/>
      <c r="G36" s="1"/>
      <c r="H36" s="1"/>
    </row>
    <row r="37" spans="1:8" ht="16.2">
      <c r="A37" s="1"/>
      <c r="B37" s="1"/>
      <c r="C37" s="1"/>
      <c r="D37" s="1"/>
      <c r="E37" s="1"/>
      <c r="F37" s="1"/>
      <c r="G37" s="1"/>
      <c r="H37" s="1"/>
    </row>
    <row r="38" spans="1:8" ht="16.2">
      <c r="A38" s="1"/>
      <c r="B38" s="1"/>
      <c r="C38" s="1"/>
      <c r="D38" s="1"/>
      <c r="E38" s="1"/>
      <c r="F38" s="1"/>
      <c r="G38" s="1"/>
      <c r="H38" s="1"/>
    </row>
    <row r="39" spans="1:8" ht="16.2">
      <c r="A39" s="1"/>
      <c r="B39" s="1"/>
      <c r="C39" s="1"/>
      <c r="D39" s="1"/>
      <c r="E39" s="1"/>
      <c r="F39" s="1"/>
      <c r="G39" s="1"/>
      <c r="H39" s="1"/>
    </row>
    <row r="40" spans="1:8" ht="16.2">
      <c r="A40" s="1"/>
      <c r="B40" s="1"/>
      <c r="C40" s="1"/>
      <c r="D40" s="1"/>
      <c r="E40" s="1"/>
      <c r="F40" s="1"/>
      <c r="G40" s="1"/>
      <c r="H40" s="1"/>
    </row>
    <row r="41" spans="1:8" ht="16.2">
      <c r="A41" s="1"/>
      <c r="B41" s="1"/>
      <c r="C41" s="1"/>
      <c r="D41" s="1"/>
      <c r="E41" s="1"/>
      <c r="F41" s="1"/>
      <c r="G41" s="1"/>
      <c r="H41" s="1"/>
    </row>
    <row r="42" spans="1:8" ht="16.2">
      <c r="A42" s="1"/>
      <c r="B42" s="1"/>
      <c r="C42" s="1"/>
      <c r="D42" s="1"/>
      <c r="E42" s="1"/>
      <c r="F42" s="1"/>
      <c r="G42" s="1"/>
      <c r="H42" s="1"/>
    </row>
    <row r="43" spans="1:8" ht="16.2">
      <c r="A43" s="1"/>
      <c r="B43" s="1"/>
      <c r="C43" s="1"/>
      <c r="D43" s="1"/>
      <c r="E43" s="1"/>
      <c r="F43" s="1"/>
      <c r="G43" s="1"/>
      <c r="H43" s="1"/>
    </row>
    <row r="44" spans="1:8" ht="16.2">
      <c r="A44" s="1"/>
      <c r="B44" s="1"/>
      <c r="C44" s="1"/>
      <c r="D44" s="1"/>
      <c r="E44" s="1"/>
      <c r="F44" s="1"/>
      <c r="G44" s="1"/>
      <c r="H44" s="1"/>
    </row>
    <row r="45" spans="1:8" ht="16.2">
      <c r="A45" s="1"/>
      <c r="B45" s="1"/>
      <c r="C45" s="1"/>
      <c r="D45" s="1"/>
      <c r="E45" s="1"/>
      <c r="F45" s="1"/>
      <c r="G45" s="1"/>
      <c r="H45" s="1"/>
    </row>
  </sheetData>
  <mergeCells count="3">
    <mergeCell ref="A2:H2"/>
    <mergeCell ref="A3:H3"/>
    <mergeCell ref="A21:H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F8C8D"/>
  </sheetPr>
  <dimension ref="A1:F28"/>
  <sheetViews>
    <sheetView showGridLines="0" workbookViewId="0"/>
  </sheetViews>
  <sheetFormatPr defaultRowHeight="13.8"/>
  <cols>
    <col min="1" max="1" width="5" customWidth="1"/>
    <col min="2" max="2" width="25" customWidth="1"/>
    <col min="3" max="3" width="74" customWidth="1"/>
    <col min="4" max="4" width="5" customWidth="1"/>
    <col min="5" max="5" width="22" customWidth="1"/>
    <col min="6" max="6" width="24" customWidth="1"/>
  </cols>
  <sheetData>
    <row r="1" spans="1:6" ht="16.2">
      <c r="A1" s="1"/>
      <c r="B1" s="1"/>
      <c r="C1" s="1"/>
      <c r="D1" s="1"/>
      <c r="E1" s="1"/>
      <c r="F1" s="1"/>
    </row>
    <row r="2" spans="1:6" ht="28.05" customHeight="1">
      <c r="A2" s="32" t="s">
        <v>157</v>
      </c>
      <c r="B2" s="32"/>
      <c r="C2" s="32"/>
      <c r="D2" s="32"/>
      <c r="E2" s="32"/>
      <c r="F2" s="32"/>
    </row>
    <row r="3" spans="1:6" ht="30" customHeight="1">
      <c r="A3" s="33" t="s">
        <v>158</v>
      </c>
      <c r="B3" s="33"/>
      <c r="C3" s="33"/>
      <c r="D3" s="33"/>
      <c r="E3" s="33"/>
      <c r="F3" s="33"/>
    </row>
    <row r="4" spans="1:6" ht="16.2">
      <c r="A4" s="1"/>
      <c r="B4" s="1"/>
      <c r="C4" s="1"/>
      <c r="D4" s="1"/>
      <c r="E4" s="1"/>
      <c r="F4" s="1"/>
    </row>
    <row r="5" spans="1:6" ht="34.049999999999997" customHeight="1">
      <c r="A5" s="4" t="s">
        <v>159</v>
      </c>
      <c r="B5" s="4" t="s">
        <v>160</v>
      </c>
      <c r="C5" s="4" t="s">
        <v>161</v>
      </c>
      <c r="D5" s="1"/>
      <c r="E5" s="4" t="s">
        <v>162</v>
      </c>
      <c r="F5" s="4" t="s">
        <v>163</v>
      </c>
    </row>
    <row r="6" spans="1:6" ht="37.950000000000003" customHeight="1">
      <c r="A6" s="20">
        <v>1</v>
      </c>
      <c r="B6" s="19" t="s">
        <v>164</v>
      </c>
      <c r="C6" s="19" t="s">
        <v>165</v>
      </c>
      <c r="D6" s="1"/>
      <c r="E6" s="14" t="s">
        <v>166</v>
      </c>
      <c r="F6" s="19" t="s">
        <v>167</v>
      </c>
    </row>
    <row r="7" spans="1:6" ht="37.950000000000003" customHeight="1">
      <c r="A7" s="20">
        <v>2</v>
      </c>
      <c r="B7" s="19" t="s">
        <v>168</v>
      </c>
      <c r="C7" s="19" t="s">
        <v>169</v>
      </c>
      <c r="D7" s="1"/>
      <c r="E7" s="21" t="s">
        <v>170</v>
      </c>
      <c r="F7" s="19" t="s">
        <v>171</v>
      </c>
    </row>
    <row r="8" spans="1:6" ht="37.950000000000003" customHeight="1">
      <c r="A8" s="20">
        <v>3</v>
      </c>
      <c r="B8" s="19" t="s">
        <v>172</v>
      </c>
      <c r="C8" s="19" t="s">
        <v>173</v>
      </c>
      <c r="D8" s="1"/>
      <c r="E8" s="22" t="s">
        <v>174</v>
      </c>
      <c r="F8" s="19" t="s">
        <v>175</v>
      </c>
    </row>
    <row r="9" spans="1:6" ht="37.950000000000003" customHeight="1">
      <c r="A9" s="20">
        <v>4</v>
      </c>
      <c r="B9" s="19" t="s">
        <v>176</v>
      </c>
      <c r="C9" s="19" t="s">
        <v>177</v>
      </c>
      <c r="D9" s="1"/>
      <c r="E9" s="1"/>
      <c r="F9" s="1"/>
    </row>
    <row r="10" spans="1:6" ht="37.950000000000003" customHeight="1">
      <c r="A10" s="20">
        <v>5</v>
      </c>
      <c r="B10" s="19" t="s">
        <v>178</v>
      </c>
      <c r="C10" s="19" t="s">
        <v>179</v>
      </c>
      <c r="D10" s="1"/>
      <c r="E10" s="1"/>
      <c r="F10" s="1"/>
    </row>
    <row r="11" spans="1:6" ht="37.950000000000003" customHeight="1">
      <c r="A11" s="20">
        <v>6</v>
      </c>
      <c r="B11" s="19" t="s">
        <v>180</v>
      </c>
      <c r="C11" s="19" t="s">
        <v>181</v>
      </c>
      <c r="D11" s="1"/>
      <c r="E11" s="1"/>
      <c r="F11" s="1"/>
    </row>
    <row r="12" spans="1:6" ht="37.950000000000003" customHeight="1">
      <c r="A12" s="20">
        <v>7</v>
      </c>
      <c r="B12" s="19" t="s">
        <v>182</v>
      </c>
      <c r="C12" s="19" t="s">
        <v>183</v>
      </c>
      <c r="D12" s="1"/>
      <c r="E12" s="1"/>
      <c r="F12" s="1"/>
    </row>
    <row r="13" spans="1:6" ht="37.950000000000003" customHeight="1">
      <c r="A13" s="20">
        <v>8</v>
      </c>
      <c r="B13" s="19" t="s">
        <v>184</v>
      </c>
      <c r="C13" s="19" t="s">
        <v>185</v>
      </c>
      <c r="D13" s="1"/>
      <c r="E13" s="1"/>
      <c r="F13" s="1"/>
    </row>
    <row r="14" spans="1:6" ht="16.2">
      <c r="A14" s="1"/>
      <c r="B14" s="1"/>
      <c r="C14" s="1"/>
      <c r="D14" s="1"/>
      <c r="E14" s="1"/>
      <c r="F14" s="1"/>
    </row>
    <row r="15" spans="1:6" ht="16.2">
      <c r="A15" s="1"/>
      <c r="B15" s="1"/>
      <c r="C15" s="1"/>
      <c r="D15" s="1"/>
      <c r="E15" s="1"/>
      <c r="F15" s="1"/>
    </row>
    <row r="16" spans="1:6" ht="22.05" customHeight="1">
      <c r="A16" s="25" t="s">
        <v>186</v>
      </c>
      <c r="B16" s="26"/>
      <c r="C16" s="26"/>
      <c r="D16" s="26"/>
      <c r="E16" s="26"/>
      <c r="F16" s="27"/>
    </row>
    <row r="17" spans="1:6" ht="28.05" customHeight="1">
      <c r="A17" s="44" t="s">
        <v>187</v>
      </c>
      <c r="B17" s="44"/>
      <c r="C17" s="44"/>
      <c r="D17" s="44"/>
      <c r="E17" s="44"/>
      <c r="F17" s="44"/>
    </row>
    <row r="18" spans="1:6" ht="28.05" customHeight="1">
      <c r="A18" s="44" t="s">
        <v>188</v>
      </c>
      <c r="B18" s="44"/>
      <c r="C18" s="44"/>
      <c r="D18" s="44"/>
      <c r="E18" s="44"/>
      <c r="F18" s="44"/>
    </row>
    <row r="19" spans="1:6" ht="28.05" customHeight="1">
      <c r="A19" s="44" t="s">
        <v>189</v>
      </c>
      <c r="B19" s="44"/>
      <c r="C19" s="44"/>
      <c r="D19" s="44"/>
      <c r="E19" s="44"/>
      <c r="F19" s="44"/>
    </row>
    <row r="20" spans="1:6" ht="28.05" customHeight="1">
      <c r="A20" s="44" t="s">
        <v>190</v>
      </c>
      <c r="B20" s="44"/>
      <c r="C20" s="44"/>
      <c r="D20" s="44"/>
      <c r="E20" s="44"/>
      <c r="F20" s="44"/>
    </row>
    <row r="21" spans="1:6" ht="28.05" customHeight="1">
      <c r="A21" s="44" t="s">
        <v>191</v>
      </c>
      <c r="B21" s="44"/>
      <c r="C21" s="44"/>
      <c r="D21" s="44"/>
      <c r="E21" s="44"/>
      <c r="F21" s="44"/>
    </row>
    <row r="22" spans="1:6" ht="16.2">
      <c r="A22" s="1"/>
      <c r="B22" s="1"/>
      <c r="C22" s="1"/>
      <c r="D22" s="1"/>
      <c r="E22" s="1"/>
      <c r="F22" s="1"/>
    </row>
    <row r="23" spans="1:6" ht="16.2">
      <c r="A23" s="1"/>
      <c r="B23" s="1"/>
      <c r="C23" s="1"/>
      <c r="D23" s="1"/>
      <c r="E23" s="1"/>
      <c r="F23" s="1"/>
    </row>
    <row r="24" spans="1:6" ht="22.05" customHeight="1">
      <c r="A24" s="25" t="s">
        <v>192</v>
      </c>
      <c r="B24" s="26"/>
      <c r="C24" s="26"/>
      <c r="D24" s="26"/>
      <c r="E24" s="26"/>
      <c r="F24" s="27"/>
    </row>
    <row r="25" spans="1:6">
      <c r="A25" s="45" t="s">
        <v>193</v>
      </c>
      <c r="B25" s="45"/>
      <c r="C25" s="45"/>
      <c r="D25" s="45"/>
      <c r="E25" s="45"/>
      <c r="F25" s="45"/>
    </row>
    <row r="26" spans="1:6">
      <c r="A26" s="45"/>
      <c r="B26" s="45"/>
      <c r="C26" s="45"/>
      <c r="D26" s="45"/>
      <c r="E26" s="45"/>
      <c r="F26" s="45"/>
    </row>
    <row r="27" spans="1:6" ht="16.2">
      <c r="A27" s="43" t="s">
        <v>194</v>
      </c>
      <c r="B27" s="43"/>
      <c r="C27" s="43"/>
      <c r="D27" s="43"/>
      <c r="E27" s="43"/>
      <c r="F27" s="43"/>
    </row>
    <row r="28" spans="1:6" ht="16.2">
      <c r="A28" s="1"/>
      <c r="B28" s="1"/>
      <c r="C28" s="1"/>
      <c r="D28" s="1"/>
      <c r="E28" s="1"/>
      <c r="F28" s="1"/>
    </row>
  </sheetData>
  <mergeCells count="11">
    <mergeCell ref="A2:F2"/>
    <mergeCell ref="A3:F3"/>
    <mergeCell ref="A16:F16"/>
    <mergeCell ref="A17:F17"/>
    <mergeCell ref="A18:F18"/>
    <mergeCell ref="A27:F27"/>
    <mergeCell ref="A19:F19"/>
    <mergeCell ref="A20:F20"/>
    <mergeCell ref="A21:F21"/>
    <mergeCell ref="A24:F24"/>
    <mergeCell ref="A25:F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1FE6C-78C6-483F-AA44-533CDB33FF6A}">
  <sheetPr>
    <outlinePr summaryBelow="0" summaryRight="0"/>
  </sheetPr>
  <dimension ref="A1:Z945"/>
  <sheetViews>
    <sheetView showGridLines="0" tabSelected="1" topLeftCell="A26" workbookViewId="0">
      <selection activeCell="H42" sqref="H42"/>
    </sheetView>
  </sheetViews>
  <sheetFormatPr defaultColWidth="11.3984375" defaultRowHeight="15" customHeight="1"/>
  <cols>
    <col min="1" max="26" width="10" style="48" customWidth="1"/>
    <col min="27" max="16384" width="11.3984375" style="48"/>
  </cols>
  <sheetData>
    <row r="1" spans="1:26" ht="13.8">
      <c r="A1" s="46"/>
      <c r="B1" s="46"/>
      <c r="C1" s="46"/>
      <c r="D1" s="46"/>
      <c r="E1" s="46"/>
      <c r="F1" s="46"/>
      <c r="G1" s="46"/>
      <c r="H1" s="46"/>
      <c r="I1" s="46"/>
      <c r="J1" s="46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ht="13.8">
      <c r="A2" s="46"/>
      <c r="B2" s="46"/>
      <c r="C2" s="46"/>
      <c r="D2" s="46"/>
      <c r="E2" s="46"/>
      <c r="F2" s="46"/>
      <c r="G2" s="46"/>
      <c r="H2" s="46"/>
      <c r="I2" s="46"/>
      <c r="J2" s="46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3.8">
      <c r="A3" s="46"/>
      <c r="B3" s="46"/>
      <c r="C3" s="46"/>
      <c r="D3" s="46"/>
      <c r="E3" s="46"/>
      <c r="F3" s="46"/>
      <c r="G3" s="46"/>
      <c r="H3" s="46"/>
      <c r="I3" s="46"/>
      <c r="J3" s="46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5.75" customHeight="1">
      <c r="A4" s="46"/>
      <c r="B4" s="46"/>
      <c r="C4" s="46"/>
      <c r="D4" s="46"/>
      <c r="E4" s="46"/>
      <c r="F4" s="49"/>
      <c r="G4" s="50"/>
      <c r="H4" s="50"/>
      <c r="I4" s="50"/>
      <c r="J4" s="46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5.75" customHeight="1">
      <c r="A5" s="46"/>
      <c r="B5" s="46"/>
      <c r="C5" s="46"/>
      <c r="D5" s="46"/>
      <c r="E5" s="46"/>
      <c r="F5" s="50"/>
      <c r="G5" s="50"/>
      <c r="H5" s="50"/>
      <c r="I5" s="50"/>
      <c r="J5" s="46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5.75" customHeight="1">
      <c r="A6" s="46"/>
      <c r="B6" s="46"/>
      <c r="C6" s="46"/>
      <c r="D6" s="46"/>
      <c r="E6" s="46"/>
      <c r="F6" s="50"/>
      <c r="G6" s="50"/>
      <c r="H6" s="50"/>
      <c r="I6" s="50"/>
      <c r="J6" s="46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5.75" customHeight="1">
      <c r="A7" s="46"/>
      <c r="B7" s="46"/>
      <c r="C7" s="46"/>
      <c r="D7" s="46"/>
      <c r="E7" s="46"/>
      <c r="F7" s="50"/>
      <c r="G7" s="50"/>
      <c r="H7" s="50"/>
      <c r="I7" s="50"/>
      <c r="J7" s="46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5.75" customHeight="1">
      <c r="A8" s="46"/>
      <c r="B8" s="46"/>
      <c r="C8" s="46"/>
      <c r="D8" s="46"/>
      <c r="E8" s="46"/>
      <c r="F8" s="50"/>
      <c r="G8" s="50"/>
      <c r="H8" s="50"/>
      <c r="I8" s="50"/>
      <c r="J8" s="46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5.75" customHeight="1">
      <c r="A9" s="46"/>
      <c r="B9" s="46"/>
      <c r="C9" s="46"/>
      <c r="D9" s="46"/>
      <c r="E9" s="46"/>
      <c r="F9" s="50"/>
      <c r="G9" s="50"/>
      <c r="H9" s="50"/>
      <c r="I9" s="50"/>
      <c r="J9" s="46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 ht="15.75" customHeight="1">
      <c r="A10" s="46"/>
      <c r="B10" s="46"/>
      <c r="C10" s="46"/>
      <c r="D10" s="46"/>
      <c r="E10" s="46"/>
      <c r="F10" s="50"/>
      <c r="G10" s="50"/>
      <c r="H10" s="50"/>
      <c r="I10" s="50"/>
      <c r="J10" s="46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ht="15.75" customHeight="1">
      <c r="A11" s="46"/>
      <c r="B11" s="46"/>
      <c r="C11" s="46"/>
      <c r="D11" s="46"/>
      <c r="E11" s="46"/>
      <c r="F11" s="50"/>
      <c r="G11" s="50"/>
      <c r="H11" s="50"/>
      <c r="I11" s="50"/>
      <c r="J11" s="46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spans="1:26" ht="15.75" customHeight="1">
      <c r="A12" s="46"/>
      <c r="B12" s="46"/>
      <c r="C12" s="46"/>
      <c r="D12" s="46"/>
      <c r="E12" s="46"/>
      <c r="F12" s="50"/>
      <c r="G12" s="50"/>
      <c r="H12" s="50"/>
      <c r="I12" s="50"/>
      <c r="J12" s="46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</row>
    <row r="13" spans="1:26" ht="15.75" customHeight="1">
      <c r="A13" s="46"/>
      <c r="B13" s="46"/>
      <c r="C13" s="46"/>
      <c r="D13" s="46"/>
      <c r="E13" s="46"/>
      <c r="F13" s="50"/>
      <c r="G13" s="50"/>
      <c r="H13" s="50"/>
      <c r="I13" s="50"/>
      <c r="J13" s="46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</row>
    <row r="14" spans="1:26" ht="15.75" customHeight="1">
      <c r="A14" s="51" t="s">
        <v>195</v>
      </c>
      <c r="B14" s="52"/>
      <c r="C14" s="52"/>
      <c r="D14" s="52"/>
      <c r="E14" s="46"/>
      <c r="F14" s="51" t="s">
        <v>196</v>
      </c>
      <c r="G14" s="52"/>
      <c r="H14" s="52"/>
      <c r="I14" s="52"/>
      <c r="J14" s="46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</row>
    <row r="15" spans="1:26" ht="15.75" customHeight="1">
      <c r="A15" s="52"/>
      <c r="B15" s="52"/>
      <c r="C15" s="52"/>
      <c r="D15" s="52"/>
      <c r="E15" s="46"/>
      <c r="F15" s="52"/>
      <c r="G15" s="52"/>
      <c r="H15" s="52"/>
      <c r="I15" s="52"/>
      <c r="J15" s="46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</row>
    <row r="16" spans="1:26" ht="15.75" customHeight="1">
      <c r="A16" s="53" t="s">
        <v>197</v>
      </c>
      <c r="B16" s="54"/>
      <c r="C16" s="54"/>
      <c r="D16" s="54"/>
      <c r="E16" s="55"/>
      <c r="F16" s="53" t="s">
        <v>198</v>
      </c>
      <c r="G16" s="54"/>
      <c r="H16" s="54"/>
      <c r="I16" s="54"/>
      <c r="J16" s="46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</row>
    <row r="17" spans="1:26" ht="15.75" customHeight="1">
      <c r="A17" s="54"/>
      <c r="B17" s="54"/>
      <c r="C17" s="54"/>
      <c r="D17" s="54"/>
      <c r="E17" s="55"/>
      <c r="F17" s="54"/>
      <c r="G17" s="54"/>
      <c r="H17" s="54"/>
      <c r="I17" s="54"/>
      <c r="J17" s="46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ht="15.75" customHeight="1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</row>
    <row r="19" spans="1:26" ht="15.75" customHeight="1">
      <c r="A19" s="46"/>
      <c r="B19" s="46"/>
      <c r="C19" s="56" t="s">
        <v>199</v>
      </c>
      <c r="D19" s="54"/>
      <c r="E19" s="46"/>
      <c r="F19" s="46"/>
      <c r="G19" s="46"/>
      <c r="H19" s="46"/>
      <c r="I19" s="46"/>
      <c r="J19" s="46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</row>
    <row r="20" spans="1:26" ht="15.75" customHeight="1">
      <c r="A20" s="46"/>
      <c r="B20" s="46"/>
      <c r="C20" s="54"/>
      <c r="D20" s="54"/>
      <c r="E20" s="46"/>
      <c r="F20" s="46"/>
      <c r="G20" s="46"/>
      <c r="H20" s="46"/>
      <c r="I20" s="46"/>
      <c r="J20" s="46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spans="1:26" ht="15.75" customHeight="1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</row>
    <row r="22" spans="1:26" ht="15.75" customHeight="1">
      <c r="A22" s="46"/>
      <c r="B22" s="46"/>
      <c r="C22" s="56" t="s">
        <v>200</v>
      </c>
      <c r="D22" s="54"/>
      <c r="E22" s="46"/>
      <c r="F22" s="46"/>
      <c r="G22" s="46"/>
      <c r="H22" s="46"/>
      <c r="I22" s="46"/>
      <c r="J22" s="46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 spans="1:26" ht="15.75" customHeight="1">
      <c r="A23" s="46"/>
      <c r="B23" s="46"/>
      <c r="C23" s="54"/>
      <c r="D23" s="54"/>
      <c r="E23" s="46"/>
      <c r="F23" s="46"/>
      <c r="G23" s="46"/>
      <c r="H23" s="46"/>
      <c r="I23" s="46"/>
      <c r="J23" s="46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</row>
    <row r="24" spans="1:26" ht="15.75" customHeight="1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</row>
    <row r="25" spans="1:26" ht="15.75" customHeight="1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</row>
    <row r="26" spans="1:26" ht="15.75" customHeight="1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</row>
    <row r="27" spans="1:26" ht="15.75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</row>
    <row r="28" spans="1:26" ht="15.75" customHeight="1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</row>
    <row r="29" spans="1:26" ht="15.75" customHeight="1">
      <c r="A29" s="46"/>
      <c r="B29" s="46"/>
      <c r="C29" s="46"/>
      <c r="D29" s="46"/>
      <c r="E29" s="46"/>
      <c r="F29" s="51" t="s">
        <v>201</v>
      </c>
      <c r="G29" s="52"/>
      <c r="H29" s="52"/>
      <c r="I29" s="52"/>
      <c r="J29" s="46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</row>
    <row r="30" spans="1:26" ht="15.75" customHeight="1">
      <c r="A30" s="46"/>
      <c r="B30" s="46"/>
      <c r="C30" s="46"/>
      <c r="D30" s="46"/>
      <c r="E30" s="46"/>
      <c r="F30" s="52"/>
      <c r="G30" s="52"/>
      <c r="H30" s="52"/>
      <c r="I30" s="52"/>
      <c r="J30" s="46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</row>
    <row r="31" spans="1:26" ht="15.75" customHeight="1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</row>
    <row r="32" spans="1:26" ht="15.75" customHeight="1">
      <c r="A32" s="46"/>
      <c r="B32" s="46"/>
      <c r="C32" s="46"/>
      <c r="D32" s="46"/>
      <c r="E32" s="46"/>
      <c r="J32" s="46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</row>
    <row r="33" spans="1:26" ht="15.75" customHeight="1">
      <c r="A33" s="46"/>
      <c r="B33" s="46"/>
      <c r="C33" s="46"/>
      <c r="D33" s="46"/>
      <c r="E33" s="46"/>
      <c r="J33" s="46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</row>
    <row r="34" spans="1:26" ht="15.75" customHeight="1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</row>
    <row r="35" spans="1:26" ht="15.75" customHeight="1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</row>
    <row r="36" spans="1:26" ht="15.75" customHeight="1">
      <c r="A36" s="51" t="s">
        <v>202</v>
      </c>
      <c r="B36" s="52"/>
      <c r="C36" s="52"/>
      <c r="D36" s="52"/>
      <c r="E36" s="46"/>
      <c r="F36" s="46"/>
      <c r="G36" s="46"/>
      <c r="H36" s="46"/>
      <c r="I36" s="46"/>
      <c r="J36" s="46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</row>
    <row r="37" spans="1:26" ht="15.75" customHeight="1">
      <c r="A37" s="52"/>
      <c r="B37" s="52"/>
      <c r="C37" s="52"/>
      <c r="D37" s="52"/>
      <c r="E37" s="46"/>
      <c r="F37" s="46"/>
      <c r="G37" s="46"/>
      <c r="H37" s="46"/>
      <c r="I37" s="46"/>
      <c r="J37" s="46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</row>
    <row r="38" spans="1:26" ht="15.75" customHeight="1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</row>
    <row r="39" spans="1:26" ht="15.75" customHeight="1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spans="1:26" ht="15.75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</row>
    <row r="41" spans="1:26" ht="15.75" customHeight="1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 spans="1:26" ht="15.75" customHeight="1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 spans="1:26" ht="15.75" customHeight="1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</row>
    <row r="44" spans="1:26" ht="15.75" customHeight="1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</row>
    <row r="45" spans="1:26" ht="15.75" customHeight="1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</row>
    <row r="46" spans="1:26" ht="15.75" customHeight="1">
      <c r="A46" s="51" t="s">
        <v>203</v>
      </c>
      <c r="B46" s="52"/>
      <c r="C46" s="52"/>
      <c r="D46" s="52"/>
      <c r="E46" s="46"/>
      <c r="F46" s="46"/>
      <c r="G46" s="46"/>
      <c r="H46" s="46"/>
      <c r="I46" s="46"/>
      <c r="J46" s="46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 spans="1:26" ht="15.75" customHeight="1">
      <c r="A47" s="52"/>
      <c r="B47" s="52"/>
      <c r="C47" s="52"/>
      <c r="D47" s="52"/>
      <c r="E47" s="46"/>
      <c r="F47" s="57"/>
      <c r="G47" s="54"/>
      <c r="H47" s="54"/>
      <c r="I47" s="54"/>
      <c r="J47" s="46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</row>
    <row r="48" spans="1:26" ht="15.75" customHeight="1">
      <c r="E48" s="46"/>
      <c r="F48" s="54"/>
      <c r="G48" s="54"/>
      <c r="H48" s="54"/>
      <c r="I48" s="54"/>
      <c r="J48" s="46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</row>
    <row r="49" spans="1:26" ht="15.75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 ht="15.7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 ht="15.75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spans="1:26" ht="15.75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spans="1:26" ht="15.7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spans="1:26" ht="15.75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 ht="15.75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spans="1:26" ht="15.75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57" spans="1:26" ht="15.75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</row>
    <row r="58" spans="1:26" ht="15.75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</row>
    <row r="59" spans="1:26" ht="15.75" customHeight="1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</row>
    <row r="60" spans="1:26" ht="15.75" customHeight="1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</row>
    <row r="61" spans="1:26" ht="15.75" customHeight="1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</row>
    <row r="62" spans="1:26" ht="15.75" customHeight="1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</row>
    <row r="63" spans="1:26" ht="15.75" customHeight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</row>
    <row r="64" spans="1:26" ht="15.75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</row>
    <row r="65" spans="1:26" ht="15.75" customHeight="1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</row>
    <row r="66" spans="1:26" ht="15.75" customHeight="1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</row>
    <row r="67" spans="1:26" ht="15.75" customHeight="1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</row>
    <row r="68" spans="1:26" ht="15.75" customHeight="1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</row>
    <row r="69" spans="1:26" ht="15.75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</row>
    <row r="70" spans="1:26" ht="15.75" customHeight="1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</row>
    <row r="71" spans="1:26" ht="15.75" customHeight="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</row>
    <row r="72" spans="1:26" ht="15.75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  <row r="73" spans="1:26" ht="15.75" customHeight="1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</row>
    <row r="74" spans="1:26" ht="15.75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</row>
    <row r="75" spans="1:26" ht="15.75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</row>
    <row r="76" spans="1:26" ht="15.75" customHeight="1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</row>
    <row r="77" spans="1:26" ht="15.75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</row>
    <row r="78" spans="1:26" ht="15.75" customHeight="1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</row>
    <row r="79" spans="1:26" ht="15.75" customHeight="1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</row>
    <row r="80" spans="1:26" ht="15.75" customHeight="1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</row>
    <row r="81" spans="1:26" ht="15.75" customHeight="1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</row>
    <row r="82" spans="1:26" ht="15.75" customHeight="1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</row>
    <row r="83" spans="1:26" ht="15.75" customHeight="1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</row>
    <row r="84" spans="1:26" ht="15.75" customHeight="1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</row>
    <row r="85" spans="1:26" ht="15.75" customHeight="1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</row>
    <row r="86" spans="1:26" ht="15.75" customHeight="1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</row>
    <row r="87" spans="1:26" ht="15.75" customHeight="1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</row>
    <row r="88" spans="1:26" ht="15.75" customHeight="1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</row>
    <row r="89" spans="1:26" ht="15.75" customHeight="1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</row>
    <row r="90" spans="1:26" ht="15.75" customHeight="1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</row>
    <row r="91" spans="1:26" ht="15.75" customHeight="1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</row>
    <row r="92" spans="1:26" ht="15.75" customHeight="1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</row>
    <row r="93" spans="1:26" ht="15.75" customHeight="1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</row>
    <row r="94" spans="1:26" ht="15.75" customHeight="1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</row>
    <row r="95" spans="1:26" ht="15.75" customHeight="1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</row>
    <row r="96" spans="1:26" ht="15.75" customHeight="1">
      <c r="A96" s="46"/>
      <c r="B96" s="46"/>
      <c r="C96" s="46"/>
      <c r="D96" s="46"/>
      <c r="E96" s="46"/>
      <c r="F96" s="46"/>
      <c r="G96" s="46"/>
      <c r="H96" s="46"/>
      <c r="I96" s="46"/>
      <c r="J96" s="46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</row>
    <row r="97" spans="1:26" ht="15.75" customHeight="1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</row>
    <row r="98" spans="1:26" ht="15.75" customHeight="1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</row>
    <row r="99" spans="1:26" ht="15.75" customHeight="1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</row>
    <row r="100" spans="1:26" ht="15.75" customHeight="1">
      <c r="A100" s="46"/>
      <c r="B100" s="46"/>
      <c r="C100" s="46"/>
      <c r="D100" s="46"/>
      <c r="E100" s="46"/>
      <c r="F100" s="46"/>
      <c r="G100" s="46"/>
      <c r="H100" s="46"/>
      <c r="I100" s="46"/>
      <c r="J100" s="46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</row>
    <row r="101" spans="1:26" ht="15.75" customHeight="1">
      <c r="A101" s="46"/>
      <c r="B101" s="46"/>
      <c r="C101" s="46"/>
      <c r="D101" s="46"/>
      <c r="E101" s="46"/>
      <c r="F101" s="46"/>
      <c r="G101" s="46"/>
      <c r="H101" s="46"/>
      <c r="I101" s="46"/>
      <c r="J101" s="46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</row>
    <row r="102" spans="1:26" ht="15.75" customHeight="1">
      <c r="A102" s="46"/>
      <c r="B102" s="46"/>
      <c r="C102" s="46"/>
      <c r="D102" s="46"/>
      <c r="E102" s="46"/>
      <c r="F102" s="46"/>
      <c r="G102" s="46"/>
      <c r="H102" s="46"/>
      <c r="I102" s="46"/>
      <c r="J102" s="46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</row>
    <row r="103" spans="1:26" ht="15.75" customHeight="1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</row>
    <row r="104" spans="1:26" ht="15.75" customHeight="1">
      <c r="A104" s="46"/>
      <c r="B104" s="46"/>
      <c r="C104" s="46"/>
      <c r="D104" s="46"/>
      <c r="E104" s="46"/>
      <c r="F104" s="46"/>
      <c r="G104" s="46"/>
      <c r="H104" s="46"/>
      <c r="I104" s="46"/>
      <c r="J104" s="46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</row>
    <row r="105" spans="1:26" ht="15.75" customHeight="1">
      <c r="A105" s="46"/>
      <c r="B105" s="46"/>
      <c r="C105" s="46"/>
      <c r="D105" s="46"/>
      <c r="E105" s="46"/>
      <c r="F105" s="46"/>
      <c r="G105" s="46"/>
      <c r="H105" s="46"/>
      <c r="I105" s="46"/>
      <c r="J105" s="46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</row>
    <row r="106" spans="1:26" ht="15.75" customHeight="1">
      <c r="A106" s="46"/>
      <c r="B106" s="46"/>
      <c r="C106" s="46"/>
      <c r="D106" s="46"/>
      <c r="E106" s="46"/>
      <c r="F106" s="46"/>
      <c r="G106" s="46"/>
      <c r="H106" s="46"/>
      <c r="I106" s="46"/>
      <c r="J106" s="46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</row>
    <row r="107" spans="1:26" ht="15.75" customHeight="1">
      <c r="A107" s="46"/>
      <c r="B107" s="46"/>
      <c r="C107" s="46"/>
      <c r="D107" s="46"/>
      <c r="E107" s="46"/>
      <c r="F107" s="46"/>
      <c r="G107" s="46"/>
      <c r="H107" s="46"/>
      <c r="I107" s="46"/>
      <c r="J107" s="46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</row>
    <row r="108" spans="1:26" ht="15.75" customHeight="1">
      <c r="A108" s="46"/>
      <c r="B108" s="46"/>
      <c r="C108" s="46"/>
      <c r="D108" s="46"/>
      <c r="E108" s="46"/>
      <c r="F108" s="46"/>
      <c r="G108" s="46"/>
      <c r="H108" s="46"/>
      <c r="I108" s="46"/>
      <c r="J108" s="46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</row>
    <row r="109" spans="1:26" ht="15.75" customHeight="1">
      <c r="A109" s="46"/>
      <c r="B109" s="46"/>
      <c r="C109" s="46"/>
      <c r="D109" s="46"/>
      <c r="E109" s="46"/>
      <c r="F109" s="46"/>
      <c r="G109" s="46"/>
      <c r="H109" s="46"/>
      <c r="I109" s="46"/>
      <c r="J109" s="46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</row>
    <row r="110" spans="1:26" ht="15.75" customHeight="1">
      <c r="A110" s="46"/>
      <c r="B110" s="46"/>
      <c r="C110" s="46"/>
      <c r="D110" s="46"/>
      <c r="E110" s="46"/>
      <c r="F110" s="46"/>
      <c r="G110" s="46"/>
      <c r="H110" s="46"/>
      <c r="I110" s="46"/>
      <c r="J110" s="46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</row>
    <row r="111" spans="1:26" ht="15.75" customHeight="1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</row>
    <row r="112" spans="1:26" ht="15.75" customHeight="1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</row>
    <row r="113" spans="1:26" ht="15.75" customHeight="1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</row>
    <row r="114" spans="1:26" ht="15.75" customHeight="1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</row>
    <row r="115" spans="1:26" ht="15.75" customHeight="1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</row>
    <row r="116" spans="1:26" ht="15.75" customHeight="1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</row>
    <row r="117" spans="1:26" ht="15.75" customHeight="1">
      <c r="A117" s="46"/>
      <c r="B117" s="46"/>
      <c r="C117" s="46"/>
      <c r="D117" s="46"/>
      <c r="E117" s="46"/>
      <c r="F117" s="46"/>
      <c r="G117" s="46"/>
      <c r="H117" s="46"/>
      <c r="I117" s="46"/>
      <c r="J117" s="46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</row>
    <row r="118" spans="1:26" ht="15.75" customHeight="1">
      <c r="A118" s="46"/>
      <c r="B118" s="46"/>
      <c r="C118" s="46"/>
      <c r="D118" s="46"/>
      <c r="E118" s="46"/>
      <c r="F118" s="46"/>
      <c r="G118" s="46"/>
      <c r="H118" s="46"/>
      <c r="I118" s="46"/>
      <c r="J118" s="46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</row>
    <row r="119" spans="1:26" ht="15.75" customHeight="1">
      <c r="A119" s="46"/>
      <c r="B119" s="46"/>
      <c r="C119" s="46"/>
      <c r="D119" s="46"/>
      <c r="E119" s="46"/>
      <c r="F119" s="46"/>
      <c r="G119" s="46"/>
      <c r="H119" s="46"/>
      <c r="I119" s="46"/>
      <c r="J119" s="46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</row>
    <row r="120" spans="1:26" ht="15.75" customHeight="1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</row>
    <row r="121" spans="1:26" ht="15.75" customHeight="1">
      <c r="A121" s="46"/>
      <c r="B121" s="46"/>
      <c r="C121" s="46"/>
      <c r="D121" s="46"/>
      <c r="E121" s="46"/>
      <c r="F121" s="46"/>
      <c r="G121" s="46"/>
      <c r="H121" s="46"/>
      <c r="I121" s="46"/>
      <c r="J121" s="46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</row>
    <row r="122" spans="1:26" ht="15.75" customHeight="1">
      <c r="A122" s="46"/>
      <c r="B122" s="46"/>
      <c r="C122" s="46"/>
      <c r="D122" s="46"/>
      <c r="E122" s="46"/>
      <c r="F122" s="46"/>
      <c r="G122" s="46"/>
      <c r="H122" s="46"/>
      <c r="I122" s="46"/>
      <c r="J122" s="46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</row>
    <row r="123" spans="1:26" ht="15.75" customHeight="1">
      <c r="A123" s="46"/>
      <c r="B123" s="46"/>
      <c r="C123" s="46"/>
      <c r="D123" s="46"/>
      <c r="E123" s="46"/>
      <c r="F123" s="46"/>
      <c r="G123" s="46"/>
      <c r="H123" s="46"/>
      <c r="I123" s="46"/>
      <c r="J123" s="46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</row>
    <row r="124" spans="1:26" ht="15.75" customHeight="1">
      <c r="A124" s="46"/>
      <c r="B124" s="46"/>
      <c r="C124" s="46"/>
      <c r="D124" s="46"/>
      <c r="E124" s="46"/>
      <c r="F124" s="46"/>
      <c r="G124" s="46"/>
      <c r="H124" s="46"/>
      <c r="I124" s="46"/>
      <c r="J124" s="46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</row>
    <row r="125" spans="1:26" ht="15.75" customHeight="1">
      <c r="A125" s="46"/>
      <c r="B125" s="46"/>
      <c r="C125" s="46"/>
      <c r="D125" s="46"/>
      <c r="E125" s="46"/>
      <c r="F125" s="46"/>
      <c r="G125" s="46"/>
      <c r="H125" s="46"/>
      <c r="I125" s="46"/>
      <c r="J125" s="46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</row>
    <row r="126" spans="1:26" ht="15.75" customHeight="1">
      <c r="A126" s="46"/>
      <c r="B126" s="46"/>
      <c r="C126" s="46"/>
      <c r="D126" s="46"/>
      <c r="E126" s="46"/>
      <c r="F126" s="46"/>
      <c r="G126" s="46"/>
      <c r="H126" s="46"/>
      <c r="I126" s="46"/>
      <c r="J126" s="46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</row>
    <row r="127" spans="1:26" ht="15.75" customHeight="1">
      <c r="A127" s="46"/>
      <c r="B127" s="46"/>
      <c r="C127" s="46"/>
      <c r="D127" s="46"/>
      <c r="E127" s="46"/>
      <c r="F127" s="46"/>
      <c r="G127" s="46"/>
      <c r="H127" s="46"/>
      <c r="I127" s="46"/>
      <c r="J127" s="46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</row>
    <row r="128" spans="1:26" ht="15.75" customHeight="1">
      <c r="A128" s="46"/>
      <c r="B128" s="46"/>
      <c r="C128" s="46"/>
      <c r="D128" s="46"/>
      <c r="E128" s="46"/>
      <c r="F128" s="46"/>
      <c r="G128" s="46"/>
      <c r="H128" s="46"/>
      <c r="I128" s="46"/>
      <c r="J128" s="46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</row>
    <row r="129" spans="1:26" ht="15.75" customHeight="1">
      <c r="A129" s="46"/>
      <c r="B129" s="46"/>
      <c r="C129" s="46"/>
      <c r="D129" s="46"/>
      <c r="E129" s="46"/>
      <c r="F129" s="46"/>
      <c r="G129" s="46"/>
      <c r="H129" s="46"/>
      <c r="I129" s="46"/>
      <c r="J129" s="46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</row>
    <row r="130" spans="1:26" ht="15.75" customHeight="1">
      <c r="A130" s="46"/>
      <c r="B130" s="46"/>
      <c r="C130" s="46"/>
      <c r="D130" s="46"/>
      <c r="E130" s="46"/>
      <c r="F130" s="46"/>
      <c r="G130" s="46"/>
      <c r="H130" s="46"/>
      <c r="I130" s="46"/>
      <c r="J130" s="46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</row>
    <row r="131" spans="1:26" ht="15.75" customHeight="1">
      <c r="A131" s="46"/>
      <c r="B131" s="46"/>
      <c r="C131" s="46"/>
      <c r="D131" s="46"/>
      <c r="E131" s="46"/>
      <c r="F131" s="46"/>
      <c r="G131" s="46"/>
      <c r="H131" s="46"/>
      <c r="I131" s="46"/>
      <c r="J131" s="46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</row>
    <row r="132" spans="1:26" ht="15.75" customHeight="1">
      <c r="A132" s="46"/>
      <c r="B132" s="46"/>
      <c r="C132" s="46"/>
      <c r="D132" s="46"/>
      <c r="E132" s="46"/>
      <c r="F132" s="46"/>
      <c r="G132" s="46"/>
      <c r="H132" s="46"/>
      <c r="I132" s="46"/>
      <c r="J132" s="46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</row>
    <row r="133" spans="1:26" ht="15.75" customHeight="1">
      <c r="A133" s="46"/>
      <c r="B133" s="46"/>
      <c r="C133" s="46"/>
      <c r="D133" s="46"/>
      <c r="E133" s="46"/>
      <c r="F133" s="46"/>
      <c r="G133" s="46"/>
      <c r="H133" s="46"/>
      <c r="I133" s="46"/>
      <c r="J133" s="46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</row>
    <row r="134" spans="1:26" ht="15.75" customHeight="1">
      <c r="A134" s="46"/>
      <c r="B134" s="46"/>
      <c r="C134" s="46"/>
      <c r="D134" s="46"/>
      <c r="E134" s="46"/>
      <c r="F134" s="46"/>
      <c r="G134" s="46"/>
      <c r="H134" s="46"/>
      <c r="I134" s="46"/>
      <c r="J134" s="46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</row>
    <row r="135" spans="1:26" ht="15.75" customHeight="1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</row>
    <row r="136" spans="1:26" ht="15.75" customHeight="1">
      <c r="A136" s="46"/>
      <c r="B136" s="46"/>
      <c r="C136" s="46"/>
      <c r="D136" s="46"/>
      <c r="E136" s="46"/>
      <c r="F136" s="46"/>
      <c r="G136" s="46"/>
      <c r="H136" s="46"/>
      <c r="I136" s="46"/>
      <c r="J136" s="46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</row>
    <row r="137" spans="1:26" ht="15.75" customHeight="1">
      <c r="A137" s="46"/>
      <c r="B137" s="46"/>
      <c r="C137" s="46"/>
      <c r="D137" s="46"/>
      <c r="E137" s="46"/>
      <c r="F137" s="46"/>
      <c r="G137" s="46"/>
      <c r="H137" s="46"/>
      <c r="I137" s="46"/>
      <c r="J137" s="46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</row>
    <row r="138" spans="1:26" ht="15.75" customHeight="1">
      <c r="A138" s="46"/>
      <c r="B138" s="46"/>
      <c r="C138" s="46"/>
      <c r="D138" s="46"/>
      <c r="E138" s="46"/>
      <c r="F138" s="46"/>
      <c r="G138" s="46"/>
      <c r="H138" s="46"/>
      <c r="I138" s="46"/>
      <c r="J138" s="46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</row>
    <row r="139" spans="1:26" ht="15.75" customHeight="1">
      <c r="A139" s="46"/>
      <c r="B139" s="46"/>
      <c r="C139" s="46"/>
      <c r="D139" s="46"/>
      <c r="E139" s="46"/>
      <c r="F139" s="46"/>
      <c r="G139" s="46"/>
      <c r="H139" s="46"/>
      <c r="I139" s="46"/>
      <c r="J139" s="46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</row>
    <row r="140" spans="1:26" ht="15.75" customHeight="1">
      <c r="A140" s="46"/>
      <c r="B140" s="46"/>
      <c r="C140" s="46"/>
      <c r="D140" s="46"/>
      <c r="E140" s="46"/>
      <c r="F140" s="46"/>
      <c r="G140" s="46"/>
      <c r="H140" s="46"/>
      <c r="I140" s="46"/>
      <c r="J140" s="46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</row>
    <row r="141" spans="1:26" ht="15.75" customHeight="1">
      <c r="A141" s="46"/>
      <c r="B141" s="46"/>
      <c r="C141" s="46"/>
      <c r="D141" s="46"/>
      <c r="E141" s="46"/>
      <c r="F141" s="46"/>
      <c r="G141" s="46"/>
      <c r="H141" s="46"/>
      <c r="I141" s="46"/>
      <c r="J141" s="46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</row>
    <row r="142" spans="1:26" ht="15.75" customHeight="1">
      <c r="A142" s="46"/>
      <c r="B142" s="46"/>
      <c r="C142" s="46"/>
      <c r="D142" s="46"/>
      <c r="E142" s="46"/>
      <c r="F142" s="46"/>
      <c r="G142" s="46"/>
      <c r="H142" s="46"/>
      <c r="I142" s="46"/>
      <c r="J142" s="46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</row>
    <row r="143" spans="1:26" ht="15.75" customHeight="1">
      <c r="A143" s="46"/>
      <c r="B143" s="46"/>
      <c r="C143" s="46"/>
      <c r="D143" s="46"/>
      <c r="E143" s="46"/>
      <c r="F143" s="46"/>
      <c r="G143" s="46"/>
      <c r="H143" s="46"/>
      <c r="I143" s="46"/>
      <c r="J143" s="46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</row>
    <row r="144" spans="1:26" ht="15.75" customHeight="1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</row>
    <row r="145" spans="1:26" ht="15.75" customHeight="1">
      <c r="A145" s="46"/>
      <c r="B145" s="46"/>
      <c r="C145" s="46"/>
      <c r="D145" s="46"/>
      <c r="E145" s="46"/>
      <c r="F145" s="46"/>
      <c r="G145" s="46"/>
      <c r="H145" s="46"/>
      <c r="I145" s="46"/>
      <c r="J145" s="46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</row>
    <row r="146" spans="1:26" ht="15.75" customHeight="1">
      <c r="A146" s="46"/>
      <c r="B146" s="46"/>
      <c r="C146" s="46"/>
      <c r="D146" s="46"/>
      <c r="E146" s="46"/>
      <c r="F146" s="46"/>
      <c r="G146" s="46"/>
      <c r="H146" s="46"/>
      <c r="I146" s="46"/>
      <c r="J146" s="46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</row>
    <row r="147" spans="1:26" ht="15.75" customHeight="1">
      <c r="A147" s="46"/>
      <c r="B147" s="46"/>
      <c r="C147" s="46"/>
      <c r="D147" s="46"/>
      <c r="E147" s="46"/>
      <c r="F147" s="46"/>
      <c r="G147" s="46"/>
      <c r="H147" s="46"/>
      <c r="I147" s="46"/>
      <c r="J147" s="46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</row>
    <row r="148" spans="1:26" ht="15.75" customHeight="1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</row>
    <row r="149" spans="1:26" ht="15.75" customHeight="1">
      <c r="A149" s="46"/>
      <c r="B149" s="46"/>
      <c r="C149" s="46"/>
      <c r="D149" s="46"/>
      <c r="E149" s="46"/>
      <c r="F149" s="46"/>
      <c r="G149" s="46"/>
      <c r="H149" s="46"/>
      <c r="I149" s="46"/>
      <c r="J149" s="46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</row>
    <row r="150" spans="1:26" ht="15.75" customHeight="1">
      <c r="A150" s="46"/>
      <c r="B150" s="46"/>
      <c r="C150" s="46"/>
      <c r="D150" s="46"/>
      <c r="E150" s="46"/>
      <c r="F150" s="46"/>
      <c r="G150" s="46"/>
      <c r="H150" s="46"/>
      <c r="I150" s="46"/>
      <c r="J150" s="46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</row>
    <row r="151" spans="1:26" ht="15.75" customHeight="1">
      <c r="A151" s="46"/>
      <c r="B151" s="46"/>
      <c r="C151" s="46"/>
      <c r="D151" s="46"/>
      <c r="E151" s="46"/>
      <c r="F151" s="46"/>
      <c r="G151" s="46"/>
      <c r="H151" s="46"/>
      <c r="I151" s="46"/>
      <c r="J151" s="46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</row>
    <row r="152" spans="1:26" ht="15.75" customHeight="1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</row>
    <row r="153" spans="1:26" ht="15.75" customHeight="1">
      <c r="A153" s="46"/>
      <c r="B153" s="46"/>
      <c r="C153" s="46"/>
      <c r="D153" s="46"/>
      <c r="E153" s="46"/>
      <c r="F153" s="46"/>
      <c r="G153" s="46"/>
      <c r="H153" s="46"/>
      <c r="I153" s="46"/>
      <c r="J153" s="46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</row>
    <row r="154" spans="1:26" ht="15.75" customHeight="1">
      <c r="A154" s="46"/>
      <c r="B154" s="46"/>
      <c r="C154" s="46"/>
      <c r="D154" s="46"/>
      <c r="E154" s="46"/>
      <c r="F154" s="46"/>
      <c r="G154" s="46"/>
      <c r="H154" s="46"/>
      <c r="I154" s="46"/>
      <c r="J154" s="46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</row>
    <row r="155" spans="1:26" ht="15.75" customHeight="1">
      <c r="A155" s="46"/>
      <c r="B155" s="46"/>
      <c r="C155" s="46"/>
      <c r="D155" s="46"/>
      <c r="E155" s="46"/>
      <c r="F155" s="46"/>
      <c r="G155" s="46"/>
      <c r="H155" s="46"/>
      <c r="I155" s="46"/>
      <c r="J155" s="46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</row>
    <row r="156" spans="1:26" ht="15.75" customHeight="1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</row>
    <row r="157" spans="1:26" ht="15.75" customHeight="1">
      <c r="A157" s="46"/>
      <c r="B157" s="46"/>
      <c r="C157" s="46"/>
      <c r="D157" s="46"/>
      <c r="E157" s="46"/>
      <c r="F157" s="46"/>
      <c r="G157" s="46"/>
      <c r="H157" s="46"/>
      <c r="I157" s="46"/>
      <c r="J157" s="46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</row>
    <row r="158" spans="1:26" ht="15.75" customHeight="1">
      <c r="A158" s="46"/>
      <c r="B158" s="46"/>
      <c r="C158" s="46"/>
      <c r="D158" s="46"/>
      <c r="E158" s="46"/>
      <c r="F158" s="46"/>
      <c r="G158" s="46"/>
      <c r="H158" s="46"/>
      <c r="I158" s="46"/>
      <c r="J158" s="46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</row>
    <row r="159" spans="1:26" ht="15.75" customHeight="1">
      <c r="A159" s="46"/>
      <c r="B159" s="46"/>
      <c r="C159" s="46"/>
      <c r="D159" s="46"/>
      <c r="E159" s="46"/>
      <c r="F159" s="46"/>
      <c r="G159" s="46"/>
      <c r="H159" s="46"/>
      <c r="I159" s="46"/>
      <c r="J159" s="46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</row>
    <row r="160" spans="1:26" ht="15.75" customHeight="1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</row>
    <row r="161" spans="1:26" ht="15.75" customHeight="1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</row>
    <row r="162" spans="1:26" ht="15.75" customHeight="1">
      <c r="A162" s="46"/>
      <c r="B162" s="46"/>
      <c r="C162" s="46"/>
      <c r="D162" s="46"/>
      <c r="E162" s="46"/>
      <c r="F162" s="46"/>
      <c r="G162" s="46"/>
      <c r="H162" s="46"/>
      <c r="I162" s="46"/>
      <c r="J162" s="46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</row>
    <row r="163" spans="1:26" ht="15.75" customHeight="1">
      <c r="A163" s="46"/>
      <c r="B163" s="46"/>
      <c r="C163" s="46"/>
      <c r="D163" s="46"/>
      <c r="E163" s="46"/>
      <c r="F163" s="46"/>
      <c r="G163" s="46"/>
      <c r="H163" s="46"/>
      <c r="I163" s="46"/>
      <c r="J163" s="46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</row>
    <row r="164" spans="1:26" ht="15.75" customHeight="1">
      <c r="A164" s="46"/>
      <c r="B164" s="46"/>
      <c r="C164" s="46"/>
      <c r="D164" s="46"/>
      <c r="E164" s="46"/>
      <c r="F164" s="46"/>
      <c r="G164" s="46"/>
      <c r="H164" s="46"/>
      <c r="I164" s="46"/>
      <c r="J164" s="46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</row>
    <row r="165" spans="1:26" ht="15.75" customHeight="1">
      <c r="A165" s="46"/>
      <c r="B165" s="46"/>
      <c r="C165" s="46"/>
      <c r="D165" s="46"/>
      <c r="E165" s="46"/>
      <c r="F165" s="46"/>
      <c r="G165" s="46"/>
      <c r="H165" s="46"/>
      <c r="I165" s="46"/>
      <c r="J165" s="46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</row>
    <row r="166" spans="1:26" ht="15.75" customHeight="1">
      <c r="A166" s="46"/>
      <c r="B166" s="46"/>
      <c r="C166" s="46"/>
      <c r="D166" s="46"/>
      <c r="E166" s="46"/>
      <c r="F166" s="46"/>
      <c r="G166" s="46"/>
      <c r="H166" s="46"/>
      <c r="I166" s="46"/>
      <c r="J166" s="46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</row>
    <row r="167" spans="1:26" ht="15.75" customHeight="1">
      <c r="A167" s="46"/>
      <c r="B167" s="46"/>
      <c r="C167" s="46"/>
      <c r="D167" s="46"/>
      <c r="E167" s="46"/>
      <c r="F167" s="46"/>
      <c r="G167" s="46"/>
      <c r="H167" s="46"/>
      <c r="I167" s="46"/>
      <c r="J167" s="46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</row>
    <row r="168" spans="1:26" ht="15.75" customHeight="1">
      <c r="A168" s="46"/>
      <c r="B168" s="46"/>
      <c r="C168" s="46"/>
      <c r="D168" s="46"/>
      <c r="E168" s="46"/>
      <c r="F168" s="46"/>
      <c r="G168" s="46"/>
      <c r="H168" s="46"/>
      <c r="I168" s="46"/>
      <c r="J168" s="46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</row>
    <row r="169" spans="1:26" ht="15.75" customHeight="1">
      <c r="A169" s="46"/>
      <c r="B169" s="46"/>
      <c r="C169" s="46"/>
      <c r="D169" s="46"/>
      <c r="E169" s="46"/>
      <c r="F169" s="46"/>
      <c r="G169" s="46"/>
      <c r="H169" s="46"/>
      <c r="I169" s="46"/>
      <c r="J169" s="46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</row>
    <row r="170" spans="1:26" ht="15.75" customHeight="1">
      <c r="A170" s="46"/>
      <c r="B170" s="46"/>
      <c r="C170" s="46"/>
      <c r="D170" s="46"/>
      <c r="E170" s="46"/>
      <c r="F170" s="46"/>
      <c r="G170" s="46"/>
      <c r="H170" s="46"/>
      <c r="I170" s="46"/>
      <c r="J170" s="46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</row>
    <row r="171" spans="1:26" ht="15.75" customHeight="1">
      <c r="A171" s="46"/>
      <c r="B171" s="46"/>
      <c r="C171" s="46"/>
      <c r="D171" s="46"/>
      <c r="E171" s="46"/>
      <c r="F171" s="46"/>
      <c r="G171" s="46"/>
      <c r="H171" s="46"/>
      <c r="I171" s="46"/>
      <c r="J171" s="46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</row>
    <row r="172" spans="1:26" ht="15.75" customHeight="1">
      <c r="A172" s="46"/>
      <c r="B172" s="46"/>
      <c r="C172" s="46"/>
      <c r="D172" s="46"/>
      <c r="E172" s="46"/>
      <c r="F172" s="46"/>
      <c r="G172" s="46"/>
      <c r="H172" s="46"/>
      <c r="I172" s="46"/>
      <c r="J172" s="46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</row>
    <row r="173" spans="1:26" ht="15.75" customHeight="1">
      <c r="A173" s="46"/>
      <c r="B173" s="46"/>
      <c r="C173" s="46"/>
      <c r="D173" s="46"/>
      <c r="E173" s="46"/>
      <c r="F173" s="46"/>
      <c r="G173" s="46"/>
      <c r="H173" s="46"/>
      <c r="I173" s="46"/>
      <c r="J173" s="46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</row>
    <row r="174" spans="1:26" ht="15.75" customHeight="1">
      <c r="A174" s="46"/>
      <c r="B174" s="46"/>
      <c r="C174" s="46"/>
      <c r="D174" s="46"/>
      <c r="E174" s="46"/>
      <c r="F174" s="46"/>
      <c r="G174" s="46"/>
      <c r="H174" s="46"/>
      <c r="I174" s="46"/>
      <c r="J174" s="46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</row>
    <row r="175" spans="1:26" ht="15.75" customHeight="1">
      <c r="A175" s="46"/>
      <c r="B175" s="46"/>
      <c r="C175" s="46"/>
      <c r="D175" s="46"/>
      <c r="E175" s="46"/>
      <c r="F175" s="46"/>
      <c r="G175" s="46"/>
      <c r="H175" s="46"/>
      <c r="I175" s="46"/>
      <c r="J175" s="46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</row>
    <row r="176" spans="1:26" ht="15.75" customHeight="1">
      <c r="A176" s="46"/>
      <c r="B176" s="46"/>
      <c r="C176" s="46"/>
      <c r="D176" s="46"/>
      <c r="E176" s="46"/>
      <c r="F176" s="46"/>
      <c r="G176" s="46"/>
      <c r="H176" s="46"/>
      <c r="I176" s="46"/>
      <c r="J176" s="46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</row>
    <row r="177" spans="1:26" ht="15.75" customHeight="1">
      <c r="A177" s="46"/>
      <c r="B177" s="46"/>
      <c r="C177" s="46"/>
      <c r="D177" s="46"/>
      <c r="E177" s="46"/>
      <c r="F177" s="46"/>
      <c r="G177" s="46"/>
      <c r="H177" s="46"/>
      <c r="I177" s="46"/>
      <c r="J177" s="46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</row>
    <row r="178" spans="1:26" ht="15.75" customHeight="1">
      <c r="A178" s="46"/>
      <c r="B178" s="46"/>
      <c r="C178" s="46"/>
      <c r="D178" s="46"/>
      <c r="E178" s="46"/>
      <c r="F178" s="46"/>
      <c r="G178" s="46"/>
      <c r="H178" s="46"/>
      <c r="I178" s="46"/>
      <c r="J178" s="46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</row>
    <row r="179" spans="1:26" ht="15.75" customHeight="1">
      <c r="A179" s="46"/>
      <c r="B179" s="46"/>
      <c r="C179" s="46"/>
      <c r="D179" s="46"/>
      <c r="E179" s="46"/>
      <c r="F179" s="46"/>
      <c r="G179" s="46"/>
      <c r="H179" s="46"/>
      <c r="I179" s="46"/>
      <c r="J179" s="46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</row>
    <row r="180" spans="1:26" ht="15.75" customHeight="1">
      <c r="A180" s="46"/>
      <c r="B180" s="46"/>
      <c r="C180" s="46"/>
      <c r="D180" s="46"/>
      <c r="E180" s="46"/>
      <c r="F180" s="46"/>
      <c r="G180" s="46"/>
      <c r="H180" s="46"/>
      <c r="I180" s="46"/>
      <c r="J180" s="46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</row>
    <row r="181" spans="1:26" ht="15.75" customHeight="1">
      <c r="A181" s="46"/>
      <c r="B181" s="46"/>
      <c r="C181" s="46"/>
      <c r="D181" s="46"/>
      <c r="E181" s="46"/>
      <c r="F181" s="46"/>
      <c r="G181" s="46"/>
      <c r="H181" s="46"/>
      <c r="I181" s="46"/>
      <c r="J181" s="46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</row>
    <row r="182" spans="1:26" ht="15.75" customHeight="1">
      <c r="A182" s="46"/>
      <c r="B182" s="46"/>
      <c r="C182" s="46"/>
      <c r="D182" s="46"/>
      <c r="E182" s="46"/>
      <c r="F182" s="46"/>
      <c r="G182" s="46"/>
      <c r="H182" s="46"/>
      <c r="I182" s="46"/>
      <c r="J182" s="46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</row>
    <row r="183" spans="1:26" ht="15.75" customHeight="1">
      <c r="A183" s="46"/>
      <c r="B183" s="46"/>
      <c r="C183" s="46"/>
      <c r="D183" s="46"/>
      <c r="E183" s="46"/>
      <c r="F183" s="46"/>
      <c r="G183" s="46"/>
      <c r="H183" s="46"/>
      <c r="I183" s="46"/>
      <c r="J183" s="46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</row>
    <row r="184" spans="1:26" ht="15.75" customHeight="1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</row>
    <row r="185" spans="1:26" ht="15.75" customHeight="1">
      <c r="A185" s="46"/>
      <c r="B185" s="46"/>
      <c r="C185" s="46"/>
      <c r="D185" s="46"/>
      <c r="E185" s="46"/>
      <c r="F185" s="46"/>
      <c r="G185" s="46"/>
      <c r="H185" s="46"/>
      <c r="I185" s="46"/>
      <c r="J185" s="46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</row>
    <row r="186" spans="1:26" ht="15.75" customHeight="1">
      <c r="A186" s="46"/>
      <c r="B186" s="46"/>
      <c r="C186" s="46"/>
      <c r="D186" s="46"/>
      <c r="E186" s="46"/>
      <c r="F186" s="46"/>
      <c r="G186" s="46"/>
      <c r="H186" s="46"/>
      <c r="I186" s="46"/>
      <c r="J186" s="46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</row>
    <row r="187" spans="1:26" ht="15.75" customHeight="1">
      <c r="A187" s="46"/>
      <c r="B187" s="46"/>
      <c r="C187" s="46"/>
      <c r="D187" s="46"/>
      <c r="E187" s="46"/>
      <c r="F187" s="46"/>
      <c r="G187" s="46"/>
      <c r="H187" s="46"/>
      <c r="I187" s="46"/>
      <c r="J187" s="46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</row>
    <row r="188" spans="1:26" ht="15.75" customHeight="1">
      <c r="A188" s="46"/>
      <c r="B188" s="46"/>
      <c r="C188" s="46"/>
      <c r="D188" s="46"/>
      <c r="E188" s="46"/>
      <c r="F188" s="46"/>
      <c r="G188" s="46"/>
      <c r="H188" s="46"/>
      <c r="I188" s="46"/>
      <c r="J188" s="46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</row>
    <row r="189" spans="1:26" ht="15.75" customHeight="1">
      <c r="A189" s="46"/>
      <c r="B189" s="46"/>
      <c r="C189" s="46"/>
      <c r="D189" s="46"/>
      <c r="E189" s="46"/>
      <c r="F189" s="46"/>
      <c r="G189" s="46"/>
      <c r="H189" s="46"/>
      <c r="I189" s="46"/>
      <c r="J189" s="46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</row>
    <row r="190" spans="1:26" ht="15.75" customHeight="1">
      <c r="A190" s="46"/>
      <c r="B190" s="46"/>
      <c r="C190" s="46"/>
      <c r="D190" s="46"/>
      <c r="E190" s="46"/>
      <c r="F190" s="46"/>
      <c r="G190" s="46"/>
      <c r="H190" s="46"/>
      <c r="I190" s="46"/>
      <c r="J190" s="46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</row>
    <row r="191" spans="1:26" ht="15.75" customHeight="1">
      <c r="A191" s="46"/>
      <c r="B191" s="46"/>
      <c r="C191" s="46"/>
      <c r="D191" s="46"/>
      <c r="E191" s="46"/>
      <c r="F191" s="46"/>
      <c r="G191" s="46"/>
      <c r="H191" s="46"/>
      <c r="I191" s="46"/>
      <c r="J191" s="46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</row>
    <row r="192" spans="1:26" ht="15.75" customHeight="1">
      <c r="A192" s="46"/>
      <c r="B192" s="46"/>
      <c r="C192" s="46"/>
      <c r="D192" s="46"/>
      <c r="E192" s="46"/>
      <c r="F192" s="46"/>
      <c r="G192" s="46"/>
      <c r="H192" s="46"/>
      <c r="I192" s="46"/>
      <c r="J192" s="46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</row>
    <row r="193" spans="1:26" ht="15.75" customHeight="1">
      <c r="A193" s="46"/>
      <c r="B193" s="46"/>
      <c r="C193" s="46"/>
      <c r="D193" s="46"/>
      <c r="E193" s="46"/>
      <c r="F193" s="46"/>
      <c r="G193" s="46"/>
      <c r="H193" s="46"/>
      <c r="I193" s="46"/>
      <c r="J193" s="46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</row>
    <row r="194" spans="1:26" ht="15.75" customHeight="1">
      <c r="A194" s="46"/>
      <c r="B194" s="46"/>
      <c r="C194" s="46"/>
      <c r="D194" s="46"/>
      <c r="E194" s="46"/>
      <c r="F194" s="46"/>
      <c r="G194" s="46"/>
      <c r="H194" s="46"/>
      <c r="I194" s="46"/>
      <c r="J194" s="46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</row>
    <row r="195" spans="1:26" ht="15.75" customHeight="1">
      <c r="A195" s="46"/>
      <c r="B195" s="46"/>
      <c r="C195" s="46"/>
      <c r="D195" s="46"/>
      <c r="E195" s="46"/>
      <c r="F195" s="46"/>
      <c r="G195" s="46"/>
      <c r="H195" s="46"/>
      <c r="I195" s="46"/>
      <c r="J195" s="46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</row>
    <row r="196" spans="1:26" ht="15.75" customHeight="1">
      <c r="A196" s="46"/>
      <c r="B196" s="46"/>
      <c r="C196" s="46"/>
      <c r="D196" s="46"/>
      <c r="E196" s="46"/>
      <c r="F196" s="46"/>
      <c r="G196" s="46"/>
      <c r="H196" s="46"/>
      <c r="I196" s="46"/>
      <c r="J196" s="46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</row>
    <row r="197" spans="1:26" ht="15.75" customHeight="1">
      <c r="A197" s="46"/>
      <c r="B197" s="46"/>
      <c r="C197" s="46"/>
      <c r="D197" s="46"/>
      <c r="E197" s="46"/>
      <c r="F197" s="46"/>
      <c r="G197" s="46"/>
      <c r="H197" s="46"/>
      <c r="I197" s="46"/>
      <c r="J197" s="46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</row>
    <row r="198" spans="1:26" ht="15.75" customHeight="1">
      <c r="A198" s="46"/>
      <c r="B198" s="46"/>
      <c r="C198" s="46"/>
      <c r="D198" s="46"/>
      <c r="E198" s="46"/>
      <c r="F198" s="46"/>
      <c r="G198" s="46"/>
      <c r="H198" s="46"/>
      <c r="I198" s="46"/>
      <c r="J198" s="46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</row>
    <row r="199" spans="1:26" ht="15.75" customHeight="1">
      <c r="A199" s="46"/>
      <c r="B199" s="46"/>
      <c r="C199" s="46"/>
      <c r="D199" s="46"/>
      <c r="E199" s="46"/>
      <c r="F199" s="46"/>
      <c r="G199" s="46"/>
      <c r="H199" s="46"/>
      <c r="I199" s="46"/>
      <c r="J199" s="46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</row>
    <row r="200" spans="1:26" ht="15.75" customHeight="1">
      <c r="A200" s="46"/>
      <c r="B200" s="46"/>
      <c r="C200" s="46"/>
      <c r="D200" s="46"/>
      <c r="E200" s="46"/>
      <c r="F200" s="46"/>
      <c r="G200" s="46"/>
      <c r="H200" s="46"/>
      <c r="I200" s="46"/>
      <c r="J200" s="46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</row>
    <row r="201" spans="1:26" ht="15.75" customHeight="1">
      <c r="A201" s="46"/>
      <c r="B201" s="46"/>
      <c r="C201" s="46"/>
      <c r="D201" s="46"/>
      <c r="E201" s="46"/>
      <c r="F201" s="46"/>
      <c r="G201" s="46"/>
      <c r="H201" s="46"/>
      <c r="I201" s="46"/>
      <c r="J201" s="46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</row>
    <row r="202" spans="1:26" ht="15.75" customHeight="1">
      <c r="A202" s="46"/>
      <c r="B202" s="46"/>
      <c r="C202" s="46"/>
      <c r="D202" s="46"/>
      <c r="E202" s="46"/>
      <c r="F202" s="46"/>
      <c r="G202" s="46"/>
      <c r="H202" s="46"/>
      <c r="I202" s="46"/>
      <c r="J202" s="46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</row>
    <row r="203" spans="1:26" ht="15.75" customHeight="1">
      <c r="A203" s="46"/>
      <c r="B203" s="46"/>
      <c r="C203" s="46"/>
      <c r="D203" s="46"/>
      <c r="E203" s="46"/>
      <c r="F203" s="46"/>
      <c r="G203" s="46"/>
      <c r="H203" s="46"/>
      <c r="I203" s="46"/>
      <c r="J203" s="46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</row>
    <row r="204" spans="1:26" ht="15.75" customHeight="1">
      <c r="A204" s="46"/>
      <c r="B204" s="46"/>
      <c r="C204" s="46"/>
      <c r="D204" s="46"/>
      <c r="E204" s="46"/>
      <c r="F204" s="46"/>
      <c r="G204" s="46"/>
      <c r="H204" s="46"/>
      <c r="I204" s="46"/>
      <c r="J204" s="46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</row>
    <row r="205" spans="1:26" ht="15.75" customHeight="1">
      <c r="A205" s="46"/>
      <c r="B205" s="46"/>
      <c r="C205" s="46"/>
      <c r="D205" s="46"/>
      <c r="E205" s="46"/>
      <c r="F205" s="46"/>
      <c r="G205" s="46"/>
      <c r="H205" s="46"/>
      <c r="I205" s="46"/>
      <c r="J205" s="46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</row>
    <row r="206" spans="1:26" ht="15.75" customHeight="1">
      <c r="A206" s="46"/>
      <c r="B206" s="46"/>
      <c r="C206" s="46"/>
      <c r="D206" s="46"/>
      <c r="E206" s="46"/>
      <c r="F206" s="46"/>
      <c r="G206" s="46"/>
      <c r="H206" s="46"/>
      <c r="I206" s="46"/>
      <c r="J206" s="46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</row>
    <row r="207" spans="1:26" ht="15.75" customHeight="1">
      <c r="A207" s="46"/>
      <c r="B207" s="46"/>
      <c r="C207" s="46"/>
      <c r="D207" s="46"/>
      <c r="E207" s="46"/>
      <c r="F207" s="46"/>
      <c r="G207" s="46"/>
      <c r="H207" s="46"/>
      <c r="I207" s="46"/>
      <c r="J207" s="46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</row>
    <row r="208" spans="1:26" ht="15.75" customHeight="1">
      <c r="A208" s="46"/>
      <c r="B208" s="46"/>
      <c r="C208" s="46"/>
      <c r="D208" s="46"/>
      <c r="E208" s="46"/>
      <c r="F208" s="46"/>
      <c r="G208" s="46"/>
      <c r="H208" s="46"/>
      <c r="I208" s="46"/>
      <c r="J208" s="46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</row>
    <row r="209" spans="1:26" ht="15.75" customHeight="1">
      <c r="A209" s="46"/>
      <c r="B209" s="46"/>
      <c r="C209" s="46"/>
      <c r="D209" s="46"/>
      <c r="E209" s="46"/>
      <c r="F209" s="46"/>
      <c r="G209" s="46"/>
      <c r="H209" s="46"/>
      <c r="I209" s="46"/>
      <c r="J209" s="46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</row>
    <row r="210" spans="1:26" ht="15.75" customHeight="1">
      <c r="A210" s="46"/>
      <c r="B210" s="46"/>
      <c r="C210" s="46"/>
      <c r="D210" s="46"/>
      <c r="E210" s="46"/>
      <c r="F210" s="46"/>
      <c r="G210" s="46"/>
      <c r="H210" s="46"/>
      <c r="I210" s="46"/>
      <c r="J210" s="46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</row>
    <row r="211" spans="1:26" ht="15.75" customHeight="1">
      <c r="A211" s="46"/>
      <c r="B211" s="46"/>
      <c r="C211" s="46"/>
      <c r="D211" s="46"/>
      <c r="E211" s="46"/>
      <c r="F211" s="46"/>
      <c r="G211" s="46"/>
      <c r="H211" s="46"/>
      <c r="I211" s="46"/>
      <c r="J211" s="46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</row>
    <row r="212" spans="1:26" ht="15.75" customHeight="1">
      <c r="A212" s="46"/>
      <c r="B212" s="46"/>
      <c r="C212" s="46"/>
      <c r="D212" s="46"/>
      <c r="E212" s="46"/>
      <c r="F212" s="46"/>
      <c r="G212" s="46"/>
      <c r="H212" s="46"/>
      <c r="I212" s="46"/>
      <c r="J212" s="46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</row>
    <row r="213" spans="1:26" ht="15.75" customHeight="1">
      <c r="A213" s="46"/>
      <c r="B213" s="46"/>
      <c r="C213" s="46"/>
      <c r="D213" s="46"/>
      <c r="E213" s="46"/>
      <c r="F213" s="46"/>
      <c r="G213" s="46"/>
      <c r="H213" s="46"/>
      <c r="I213" s="46"/>
      <c r="J213" s="46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</row>
    <row r="214" spans="1:26" ht="15.75" customHeight="1">
      <c r="A214" s="46"/>
      <c r="B214" s="46"/>
      <c r="C214" s="46"/>
      <c r="D214" s="46"/>
      <c r="E214" s="46"/>
      <c r="F214" s="46"/>
      <c r="G214" s="46"/>
      <c r="H214" s="46"/>
      <c r="I214" s="46"/>
      <c r="J214" s="46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</row>
    <row r="215" spans="1:26" ht="15.75" customHeight="1">
      <c r="A215" s="46"/>
      <c r="B215" s="46"/>
      <c r="C215" s="46"/>
      <c r="D215" s="46"/>
      <c r="E215" s="46"/>
      <c r="F215" s="46"/>
      <c r="G215" s="46"/>
      <c r="H215" s="46"/>
      <c r="I215" s="46"/>
      <c r="J215" s="46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</row>
    <row r="216" spans="1:26" ht="15.75" customHeight="1">
      <c r="A216" s="46"/>
      <c r="B216" s="46"/>
      <c r="C216" s="46"/>
      <c r="D216" s="46"/>
      <c r="E216" s="46"/>
      <c r="F216" s="46"/>
      <c r="G216" s="46"/>
      <c r="H216" s="46"/>
      <c r="I216" s="46"/>
      <c r="J216" s="46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</row>
    <row r="217" spans="1:26" ht="15.75" customHeight="1">
      <c r="A217" s="46"/>
      <c r="B217" s="46"/>
      <c r="C217" s="46"/>
      <c r="D217" s="46"/>
      <c r="E217" s="46"/>
      <c r="F217" s="46"/>
      <c r="G217" s="46"/>
      <c r="H217" s="46"/>
      <c r="I217" s="46"/>
      <c r="J217" s="46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</row>
    <row r="218" spans="1:26" ht="15.75" customHeight="1">
      <c r="A218" s="46"/>
      <c r="B218" s="46"/>
      <c r="C218" s="46"/>
      <c r="D218" s="46"/>
      <c r="E218" s="46"/>
      <c r="F218" s="46"/>
      <c r="G218" s="46"/>
      <c r="H218" s="46"/>
      <c r="I218" s="46"/>
      <c r="J218" s="46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</row>
    <row r="219" spans="1:26" ht="15.75" customHeight="1">
      <c r="A219" s="46"/>
      <c r="B219" s="46"/>
      <c r="C219" s="46"/>
      <c r="D219" s="46"/>
      <c r="E219" s="46"/>
      <c r="F219" s="46"/>
      <c r="G219" s="46"/>
      <c r="H219" s="46"/>
      <c r="I219" s="46"/>
      <c r="J219" s="46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</row>
    <row r="220" spans="1:26" ht="15.75" customHeight="1">
      <c r="A220" s="46"/>
      <c r="B220" s="46"/>
      <c r="C220" s="46"/>
      <c r="D220" s="46"/>
      <c r="E220" s="46"/>
      <c r="F220" s="46"/>
      <c r="G220" s="46"/>
      <c r="H220" s="46"/>
      <c r="I220" s="46"/>
      <c r="J220" s="46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</row>
    <row r="221" spans="1:26" ht="15.75" customHeight="1">
      <c r="A221" s="46"/>
      <c r="B221" s="46"/>
      <c r="C221" s="46"/>
      <c r="D221" s="46"/>
      <c r="E221" s="46"/>
      <c r="F221" s="46"/>
      <c r="G221" s="46"/>
      <c r="H221" s="46"/>
      <c r="I221" s="46"/>
      <c r="J221" s="46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</row>
    <row r="222" spans="1:26" ht="15.75" customHeight="1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</row>
    <row r="223" spans="1:26" ht="15.75" customHeight="1">
      <c r="A223" s="46"/>
      <c r="B223" s="46"/>
      <c r="C223" s="46"/>
      <c r="D223" s="46"/>
      <c r="E223" s="46"/>
      <c r="F223" s="46"/>
      <c r="G223" s="46"/>
      <c r="H223" s="46"/>
      <c r="I223" s="46"/>
      <c r="J223" s="46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</row>
    <row r="224" spans="1:26" ht="15.75" customHeight="1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</row>
    <row r="225" spans="1:26" ht="15.75" customHeight="1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</row>
    <row r="226" spans="1:26" ht="15.75" customHeight="1">
      <c r="A226" s="46"/>
      <c r="B226" s="46"/>
      <c r="C226" s="46"/>
      <c r="D226" s="46"/>
      <c r="E226" s="46"/>
      <c r="F226" s="46"/>
      <c r="G226" s="46"/>
      <c r="H226" s="46"/>
      <c r="I226" s="46"/>
      <c r="J226" s="46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</row>
    <row r="227" spans="1:26" ht="15.75" customHeight="1">
      <c r="A227" s="46"/>
      <c r="B227" s="46"/>
      <c r="C227" s="46"/>
      <c r="D227" s="46"/>
      <c r="E227" s="46"/>
      <c r="F227" s="46"/>
      <c r="G227" s="46"/>
      <c r="H227" s="46"/>
      <c r="I227" s="46"/>
      <c r="J227" s="46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</row>
    <row r="228" spans="1:26" ht="15.75" customHeight="1">
      <c r="A228" s="46"/>
      <c r="B228" s="46"/>
      <c r="C228" s="46"/>
      <c r="D228" s="46"/>
      <c r="E228" s="46"/>
      <c r="F228" s="46"/>
      <c r="G228" s="46"/>
      <c r="H228" s="46"/>
      <c r="I228" s="46"/>
      <c r="J228" s="46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</row>
    <row r="229" spans="1:26" ht="15.75" customHeight="1">
      <c r="A229" s="46"/>
      <c r="B229" s="46"/>
      <c r="C229" s="46"/>
      <c r="D229" s="46"/>
      <c r="E229" s="46"/>
      <c r="F229" s="46"/>
      <c r="G229" s="46"/>
      <c r="H229" s="46"/>
      <c r="I229" s="46"/>
      <c r="J229" s="46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</row>
    <row r="230" spans="1:26" ht="15.75" customHeight="1">
      <c r="A230" s="46"/>
      <c r="B230" s="46"/>
      <c r="C230" s="46"/>
      <c r="D230" s="46"/>
      <c r="E230" s="46"/>
      <c r="F230" s="46"/>
      <c r="G230" s="46"/>
      <c r="H230" s="46"/>
      <c r="I230" s="46"/>
      <c r="J230" s="46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</row>
    <row r="231" spans="1:26" ht="15.75" customHeight="1">
      <c r="A231" s="46"/>
      <c r="B231" s="46"/>
      <c r="C231" s="46"/>
      <c r="D231" s="46"/>
      <c r="E231" s="46"/>
      <c r="F231" s="46"/>
      <c r="G231" s="46"/>
      <c r="H231" s="46"/>
      <c r="I231" s="46"/>
      <c r="J231" s="46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</row>
    <row r="232" spans="1:26" ht="15.75" customHeight="1">
      <c r="A232" s="46"/>
      <c r="B232" s="46"/>
      <c r="C232" s="46"/>
      <c r="D232" s="46"/>
      <c r="E232" s="46"/>
      <c r="F232" s="46"/>
      <c r="G232" s="46"/>
      <c r="H232" s="46"/>
      <c r="I232" s="46"/>
      <c r="J232" s="46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</row>
    <row r="233" spans="1:26" ht="15.75" customHeight="1">
      <c r="A233" s="46"/>
      <c r="B233" s="46"/>
      <c r="C233" s="46"/>
      <c r="D233" s="46"/>
      <c r="E233" s="46"/>
      <c r="F233" s="46"/>
      <c r="G233" s="46"/>
      <c r="H233" s="46"/>
      <c r="I233" s="46"/>
      <c r="J233" s="46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</row>
    <row r="234" spans="1:26" ht="15.75" customHeight="1">
      <c r="A234" s="46"/>
      <c r="B234" s="46"/>
      <c r="C234" s="46"/>
      <c r="D234" s="46"/>
      <c r="E234" s="46"/>
      <c r="F234" s="46"/>
      <c r="G234" s="46"/>
      <c r="H234" s="46"/>
      <c r="I234" s="46"/>
      <c r="J234" s="46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</row>
    <row r="235" spans="1:26" ht="15.75" customHeight="1">
      <c r="A235" s="46"/>
      <c r="B235" s="46"/>
      <c r="C235" s="46"/>
      <c r="D235" s="46"/>
      <c r="E235" s="46"/>
      <c r="F235" s="46"/>
      <c r="G235" s="46"/>
      <c r="H235" s="46"/>
      <c r="I235" s="46"/>
      <c r="J235" s="46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</row>
    <row r="236" spans="1:26" ht="15.75" customHeight="1">
      <c r="A236" s="46"/>
      <c r="B236" s="46"/>
      <c r="C236" s="46"/>
      <c r="D236" s="46"/>
      <c r="E236" s="46"/>
      <c r="F236" s="46"/>
      <c r="G236" s="46"/>
      <c r="H236" s="46"/>
      <c r="I236" s="46"/>
      <c r="J236" s="46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</row>
    <row r="237" spans="1:26" ht="15.75" customHeight="1">
      <c r="A237" s="46"/>
      <c r="B237" s="46"/>
      <c r="C237" s="46"/>
      <c r="D237" s="46"/>
      <c r="E237" s="46"/>
      <c r="F237" s="46"/>
      <c r="G237" s="46"/>
      <c r="H237" s="46"/>
      <c r="I237" s="46"/>
      <c r="J237" s="46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</row>
    <row r="238" spans="1:26" ht="15.75" customHeight="1">
      <c r="A238" s="46"/>
      <c r="B238" s="46"/>
      <c r="C238" s="46"/>
      <c r="D238" s="46"/>
      <c r="E238" s="46"/>
      <c r="F238" s="46"/>
      <c r="G238" s="46"/>
      <c r="H238" s="46"/>
      <c r="I238" s="46"/>
      <c r="J238" s="46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</row>
    <row r="239" spans="1:26" ht="15.75" customHeight="1">
      <c r="A239" s="46"/>
      <c r="B239" s="46"/>
      <c r="C239" s="46"/>
      <c r="D239" s="46"/>
      <c r="E239" s="46"/>
      <c r="F239" s="46"/>
      <c r="G239" s="46"/>
      <c r="H239" s="46"/>
      <c r="I239" s="46"/>
      <c r="J239" s="46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</row>
    <row r="240" spans="1:26" ht="15.75" customHeight="1">
      <c r="A240" s="46"/>
      <c r="B240" s="46"/>
      <c r="C240" s="46"/>
      <c r="D240" s="46"/>
      <c r="E240" s="46"/>
      <c r="F240" s="46"/>
      <c r="G240" s="46"/>
      <c r="H240" s="46"/>
      <c r="I240" s="46"/>
      <c r="J240" s="46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</row>
    <row r="241" spans="1:26" ht="15.75" customHeight="1">
      <c r="A241" s="46"/>
      <c r="B241" s="46"/>
      <c r="C241" s="46"/>
      <c r="D241" s="46"/>
      <c r="E241" s="46"/>
      <c r="F241" s="46"/>
      <c r="G241" s="46"/>
      <c r="H241" s="46"/>
      <c r="I241" s="46"/>
      <c r="J241" s="46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</row>
    <row r="242" spans="1:26" ht="15.75" customHeight="1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</row>
    <row r="243" spans="1:26" ht="15.75" customHeight="1">
      <c r="A243" s="46"/>
      <c r="B243" s="46"/>
      <c r="C243" s="46"/>
      <c r="D243" s="46"/>
      <c r="E243" s="46"/>
      <c r="F243" s="46"/>
      <c r="G243" s="46"/>
      <c r="H243" s="46"/>
      <c r="I243" s="46"/>
      <c r="J243" s="46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</row>
    <row r="244" spans="1:26" ht="15.75" customHeight="1">
      <c r="A244" s="46"/>
      <c r="B244" s="46"/>
      <c r="C244" s="46"/>
      <c r="D244" s="46"/>
      <c r="E244" s="46"/>
      <c r="F244" s="46"/>
      <c r="G244" s="46"/>
      <c r="H244" s="46"/>
      <c r="I244" s="46"/>
      <c r="J244" s="46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</row>
    <row r="245" spans="1:26" ht="15.75" customHeight="1">
      <c r="A245" s="46"/>
      <c r="B245" s="46"/>
      <c r="C245" s="46"/>
      <c r="D245" s="46"/>
      <c r="E245" s="46"/>
      <c r="F245" s="46"/>
      <c r="G245" s="46"/>
      <c r="H245" s="46"/>
      <c r="I245" s="46"/>
      <c r="J245" s="46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</row>
    <row r="246" spans="1:26" ht="15.75" customHeight="1">
      <c r="A246" s="46"/>
      <c r="B246" s="46"/>
      <c r="C246" s="46"/>
      <c r="D246" s="46"/>
      <c r="E246" s="46"/>
      <c r="F246" s="46"/>
      <c r="G246" s="46"/>
      <c r="H246" s="46"/>
      <c r="I246" s="46"/>
      <c r="J246" s="46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</row>
    <row r="247" spans="1:26" ht="15.75" customHeight="1">
      <c r="A247" s="46"/>
      <c r="B247" s="46"/>
      <c r="C247" s="46"/>
      <c r="D247" s="46"/>
      <c r="E247" s="46"/>
      <c r="F247" s="46"/>
      <c r="G247" s="46"/>
      <c r="H247" s="46"/>
      <c r="I247" s="46"/>
      <c r="J247" s="46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</row>
    <row r="248" spans="1:26" ht="15.75" customHeight="1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</row>
    <row r="249" spans="1:26" ht="15.75" customHeight="1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</row>
    <row r="250" spans="1:26" ht="15.75" customHeight="1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</row>
    <row r="251" spans="1:26" ht="15.75" customHeight="1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</row>
    <row r="252" spans="1:26" ht="15.75" customHeight="1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</row>
    <row r="253" spans="1:26" ht="15.75" customHeight="1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</row>
    <row r="254" spans="1:26" ht="15.75" customHeight="1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</row>
    <row r="255" spans="1:26" ht="15.75" customHeight="1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</row>
    <row r="256" spans="1:26" ht="15.75" customHeight="1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</row>
    <row r="257" spans="1:26" ht="15.75" customHeight="1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</row>
    <row r="258" spans="1:26" ht="15.75" customHeight="1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</row>
    <row r="259" spans="1:26" ht="15.75" customHeight="1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</row>
    <row r="260" spans="1:26" ht="15.75" customHeight="1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</row>
    <row r="261" spans="1:26" ht="15.75" customHeight="1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</row>
    <row r="262" spans="1:26" ht="15.75" customHeight="1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</row>
    <row r="263" spans="1:26" ht="15.75" customHeight="1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</row>
    <row r="264" spans="1:26" ht="15.75" customHeight="1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</row>
    <row r="265" spans="1:26" ht="15.75" customHeight="1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</row>
    <row r="266" spans="1:26" ht="15.75" customHeight="1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</row>
    <row r="267" spans="1:26" ht="15.75" customHeight="1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</row>
    <row r="268" spans="1:26" ht="15.75" customHeight="1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</row>
    <row r="269" spans="1:26" ht="15.75" customHeight="1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</row>
    <row r="270" spans="1:26" ht="15.75" customHeight="1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</row>
    <row r="271" spans="1:26" ht="15.75" customHeight="1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</row>
    <row r="272" spans="1:26" ht="15.75" customHeight="1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</row>
    <row r="273" spans="1:26" ht="15.75" customHeight="1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</row>
    <row r="274" spans="1:26" ht="15.75" customHeight="1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</row>
    <row r="275" spans="1:26" ht="15.75" customHeight="1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</row>
    <row r="276" spans="1:26" ht="15.75" customHeight="1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</row>
    <row r="277" spans="1:26" ht="15.75" customHeight="1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</row>
    <row r="278" spans="1:26" ht="15.75" customHeight="1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</row>
    <row r="279" spans="1:26" ht="15.75" customHeight="1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</row>
    <row r="280" spans="1:26" ht="15.75" customHeight="1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</row>
    <row r="281" spans="1:26" ht="15.75" customHeight="1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</row>
    <row r="282" spans="1:26" ht="15.75" customHeight="1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</row>
    <row r="283" spans="1:26" ht="15.75" customHeight="1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</row>
    <row r="284" spans="1:26" ht="15.75" customHeight="1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</row>
    <row r="285" spans="1:26" ht="15.75" customHeight="1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</row>
    <row r="286" spans="1:26" ht="15.75" customHeight="1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</row>
    <row r="287" spans="1:26" ht="15.75" customHeight="1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</row>
    <row r="288" spans="1:26" ht="15.75" customHeight="1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</row>
    <row r="289" spans="1:26" ht="15.75" customHeight="1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</row>
    <row r="290" spans="1:26" ht="15.75" customHeight="1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</row>
    <row r="291" spans="1:26" ht="15.75" customHeight="1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</row>
    <row r="292" spans="1:26" ht="15.75" customHeight="1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</row>
    <row r="293" spans="1:26" ht="15.75" customHeight="1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</row>
    <row r="294" spans="1:26" ht="15.75" customHeight="1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</row>
    <row r="295" spans="1:26" ht="15.75" customHeight="1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</row>
    <row r="296" spans="1:26" ht="15.75" customHeight="1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</row>
    <row r="297" spans="1:26" ht="15.75" customHeight="1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</row>
    <row r="298" spans="1:26" ht="15.75" customHeight="1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</row>
    <row r="299" spans="1:26" ht="15.75" customHeight="1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</row>
    <row r="300" spans="1:26" ht="15.75" customHeight="1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</row>
    <row r="301" spans="1:26" ht="15.75" customHeight="1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</row>
    <row r="302" spans="1:26" ht="15.75" customHeight="1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</row>
    <row r="303" spans="1:26" ht="15.75" customHeight="1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</row>
    <row r="304" spans="1:26" ht="15.75" customHeight="1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</row>
    <row r="305" spans="1:26" ht="15.75" customHeight="1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</row>
    <row r="306" spans="1:26" ht="15.75" customHeight="1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</row>
    <row r="307" spans="1:26" ht="15.75" customHeight="1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</row>
    <row r="308" spans="1:26" ht="15.75" customHeight="1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</row>
    <row r="309" spans="1:26" ht="15.75" customHeight="1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</row>
    <row r="310" spans="1:26" ht="15.75" customHeight="1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</row>
    <row r="311" spans="1:26" ht="15.75" customHeight="1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</row>
    <row r="312" spans="1:26" ht="15.75" customHeight="1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</row>
    <row r="313" spans="1:26" ht="15.75" customHeight="1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</row>
    <row r="314" spans="1:26" ht="15.75" customHeight="1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</row>
    <row r="315" spans="1:26" ht="15.75" customHeight="1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</row>
    <row r="316" spans="1:26" ht="15.75" customHeight="1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</row>
    <row r="317" spans="1:26" ht="15.75" customHeight="1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</row>
    <row r="318" spans="1:26" ht="15.75" customHeight="1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</row>
    <row r="319" spans="1:26" ht="15.75" customHeight="1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</row>
    <row r="320" spans="1:26" ht="15.75" customHeight="1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</row>
    <row r="321" spans="1:26" ht="15.75" customHeight="1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</row>
    <row r="322" spans="1:26" ht="15.75" customHeight="1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</row>
    <row r="323" spans="1:26" ht="15.75" customHeight="1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</row>
    <row r="324" spans="1:26" ht="15.75" customHeight="1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</row>
    <row r="325" spans="1:26" ht="15.75" customHeight="1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</row>
    <row r="326" spans="1:26" ht="15.75" customHeight="1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</row>
    <row r="327" spans="1:26" ht="15.75" customHeight="1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</row>
    <row r="328" spans="1:26" ht="15.75" customHeight="1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</row>
    <row r="329" spans="1:26" ht="15.75" customHeight="1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</row>
    <row r="330" spans="1:26" ht="15.75" customHeight="1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</row>
    <row r="331" spans="1:26" ht="15.75" customHeight="1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</row>
    <row r="332" spans="1:26" ht="15.75" customHeight="1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</row>
    <row r="333" spans="1:26" ht="15.75" customHeight="1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</row>
    <row r="334" spans="1:26" ht="15.75" customHeight="1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</row>
    <row r="335" spans="1:26" ht="15.75" customHeight="1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</row>
    <row r="336" spans="1:26" ht="15.75" customHeight="1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</row>
    <row r="337" spans="1:26" ht="15.75" customHeight="1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</row>
    <row r="338" spans="1:26" ht="15.75" customHeight="1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</row>
    <row r="339" spans="1:26" ht="15.75" customHeight="1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</row>
    <row r="340" spans="1:26" ht="15.75" customHeight="1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</row>
    <row r="341" spans="1:26" ht="15.75" customHeight="1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</row>
    <row r="342" spans="1:26" ht="15.75" customHeight="1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</row>
    <row r="343" spans="1:26" ht="15.75" customHeight="1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</row>
    <row r="344" spans="1:26" ht="15.75" customHeight="1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</row>
    <row r="345" spans="1:26" ht="15.75" customHeight="1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</row>
    <row r="346" spans="1:26" ht="15.75" customHeight="1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</row>
    <row r="347" spans="1:26" ht="15.75" customHeight="1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</row>
    <row r="348" spans="1:26" ht="15.75" customHeight="1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</row>
    <row r="349" spans="1:26" ht="15.75" customHeight="1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</row>
    <row r="350" spans="1:26" ht="15.75" customHeight="1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</row>
    <row r="351" spans="1:26" ht="15.75" customHeight="1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</row>
    <row r="352" spans="1:26" ht="15.75" customHeight="1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</row>
    <row r="353" spans="1:26" ht="15.75" customHeight="1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</row>
    <row r="354" spans="1:26" ht="15.75" customHeight="1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</row>
    <row r="355" spans="1:26" ht="15.75" customHeight="1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</row>
    <row r="356" spans="1:26" ht="15.75" customHeight="1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</row>
    <row r="357" spans="1:26" ht="15.75" customHeight="1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</row>
    <row r="358" spans="1:26" ht="15.75" customHeight="1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</row>
    <row r="359" spans="1:26" ht="15.75" customHeight="1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</row>
    <row r="360" spans="1:26" ht="15.75" customHeight="1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</row>
    <row r="361" spans="1:26" ht="15.75" customHeight="1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</row>
    <row r="362" spans="1:26" ht="15.75" customHeight="1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</row>
    <row r="363" spans="1:26" ht="15.75" customHeight="1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</row>
    <row r="364" spans="1:26" ht="15.75" customHeight="1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</row>
    <row r="365" spans="1:26" ht="15.75" customHeight="1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</row>
    <row r="366" spans="1:26" ht="15.75" customHeight="1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</row>
    <row r="367" spans="1:26" ht="15.75" customHeight="1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</row>
    <row r="368" spans="1:26" ht="15.75" customHeight="1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</row>
    <row r="369" spans="1:26" ht="15.75" customHeight="1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</row>
    <row r="370" spans="1:26" ht="15.75" customHeight="1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</row>
    <row r="371" spans="1:26" ht="15.75" customHeight="1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</row>
    <row r="372" spans="1:26" ht="15.75" customHeight="1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</row>
    <row r="373" spans="1:26" ht="15.75" customHeight="1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</row>
    <row r="374" spans="1:26" ht="15.75" customHeight="1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</row>
    <row r="375" spans="1:26" ht="15.75" customHeight="1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</row>
    <row r="376" spans="1:26" ht="15.75" customHeight="1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</row>
    <row r="377" spans="1:26" ht="15.75" customHeight="1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</row>
    <row r="378" spans="1:26" ht="15.75" customHeight="1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</row>
    <row r="379" spans="1:26" ht="15.75" customHeight="1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</row>
    <row r="380" spans="1:26" ht="15.75" customHeight="1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</row>
    <row r="381" spans="1:26" ht="15.75" customHeight="1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</row>
    <row r="382" spans="1:26" ht="15.75" customHeight="1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</row>
    <row r="383" spans="1:26" ht="15.75" customHeight="1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</row>
    <row r="384" spans="1:26" ht="15.75" customHeight="1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</row>
    <row r="385" spans="1:26" ht="15.75" customHeight="1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</row>
    <row r="386" spans="1:26" ht="15.75" customHeight="1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</row>
    <row r="387" spans="1:26" ht="15.75" customHeight="1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</row>
    <row r="388" spans="1:26" ht="15.75" customHeight="1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</row>
    <row r="389" spans="1:26" ht="15.75" customHeight="1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</row>
    <row r="390" spans="1:26" ht="15.75" customHeight="1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</row>
    <row r="391" spans="1:26" ht="15.75" customHeight="1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</row>
    <row r="392" spans="1:26" ht="15.75" customHeight="1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</row>
    <row r="393" spans="1:26" ht="15.75" customHeight="1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</row>
    <row r="394" spans="1:26" ht="15.75" customHeight="1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</row>
    <row r="395" spans="1:26" ht="15.75" customHeight="1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</row>
    <row r="396" spans="1:26" ht="15.75" customHeight="1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</row>
    <row r="397" spans="1:26" ht="15.75" customHeight="1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</row>
    <row r="398" spans="1:26" ht="15.75" customHeight="1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</row>
    <row r="399" spans="1:26" ht="15.75" customHeight="1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</row>
    <row r="400" spans="1:26" ht="15.75" customHeight="1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</row>
    <row r="401" spans="1:26" ht="15.75" customHeight="1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</row>
    <row r="402" spans="1:26" ht="15.75" customHeight="1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</row>
    <row r="403" spans="1:26" ht="15.75" customHeight="1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</row>
    <row r="404" spans="1:26" ht="15.75" customHeight="1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</row>
    <row r="405" spans="1:26" ht="15.75" customHeight="1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</row>
    <row r="406" spans="1:26" ht="15.75" customHeight="1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</row>
    <row r="407" spans="1:26" ht="15.75" customHeight="1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</row>
    <row r="408" spans="1:26" ht="15.75" customHeight="1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</row>
    <row r="409" spans="1:26" ht="15.75" customHeight="1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</row>
    <row r="410" spans="1:26" ht="15.75" customHeight="1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</row>
    <row r="411" spans="1:26" ht="15.75" customHeight="1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</row>
    <row r="412" spans="1:26" ht="15.75" customHeight="1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</row>
    <row r="413" spans="1:26" ht="15.75" customHeight="1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</row>
    <row r="414" spans="1:26" ht="15.75" customHeight="1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</row>
    <row r="415" spans="1:26" ht="15.75" customHeight="1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</row>
    <row r="416" spans="1:26" ht="15.75" customHeight="1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</row>
    <row r="417" spans="1:26" ht="15.75" customHeight="1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</row>
    <row r="418" spans="1:26" ht="15.75" customHeight="1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</row>
    <row r="419" spans="1:26" ht="15.75" customHeight="1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</row>
    <row r="420" spans="1:26" ht="15.75" customHeight="1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</row>
    <row r="421" spans="1:26" ht="15.75" customHeight="1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</row>
    <row r="422" spans="1:26" ht="15.75" customHeight="1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</row>
    <row r="423" spans="1:26" ht="15.75" customHeight="1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</row>
    <row r="424" spans="1:26" ht="15.75" customHeight="1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</row>
    <row r="425" spans="1:26" ht="15.75" customHeight="1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</row>
    <row r="426" spans="1:26" ht="15.75" customHeight="1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</row>
    <row r="427" spans="1:26" ht="15.75" customHeight="1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</row>
    <row r="428" spans="1:26" ht="15.75" customHeight="1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</row>
    <row r="429" spans="1:26" ht="15.75" customHeight="1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</row>
    <row r="430" spans="1:26" ht="15.75" customHeight="1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</row>
    <row r="431" spans="1:26" ht="15.75" customHeight="1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</row>
    <row r="432" spans="1:26" ht="15.75" customHeight="1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</row>
    <row r="433" spans="1:26" ht="15.75" customHeight="1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</row>
    <row r="434" spans="1:26" ht="15.75" customHeight="1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</row>
    <row r="435" spans="1:26" ht="15.75" customHeight="1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</row>
    <row r="436" spans="1:26" ht="15.75" customHeight="1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</row>
    <row r="437" spans="1:26" ht="15.75" customHeight="1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</row>
    <row r="438" spans="1:26" ht="15.75" customHeight="1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</row>
    <row r="439" spans="1:26" ht="15.75" customHeight="1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</row>
    <row r="440" spans="1:26" ht="15.75" customHeight="1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</row>
    <row r="441" spans="1:26" ht="15.75" customHeight="1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</row>
    <row r="442" spans="1:26" ht="15.75" customHeight="1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</row>
    <row r="443" spans="1:26" ht="15.75" customHeight="1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</row>
    <row r="444" spans="1:26" ht="15.75" customHeight="1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</row>
    <row r="445" spans="1:26" ht="15.75" customHeight="1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</row>
    <row r="446" spans="1:26" ht="15.75" customHeight="1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</row>
    <row r="447" spans="1:26" ht="15.75" customHeight="1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</row>
    <row r="448" spans="1:26" ht="15.75" customHeight="1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</row>
    <row r="449" spans="1:26" ht="15.75" customHeight="1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</row>
    <row r="450" spans="1:26" ht="15.75" customHeight="1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</row>
    <row r="451" spans="1:26" ht="15.75" customHeight="1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</row>
    <row r="452" spans="1:26" ht="15.75" customHeight="1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</row>
    <row r="453" spans="1:26" ht="15.75" customHeight="1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</row>
    <row r="454" spans="1:26" ht="15.75" customHeight="1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</row>
    <row r="455" spans="1:26" ht="15.75" customHeight="1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</row>
    <row r="456" spans="1:26" ht="15.75" customHeight="1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</row>
    <row r="457" spans="1:26" ht="15.75" customHeight="1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</row>
    <row r="458" spans="1:26" ht="15.75" customHeight="1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</row>
    <row r="459" spans="1:26" ht="15.75" customHeight="1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</row>
    <row r="460" spans="1:26" ht="15.75" customHeight="1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</row>
    <row r="461" spans="1:26" ht="15.75" customHeight="1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</row>
    <row r="462" spans="1:26" ht="15.75" customHeight="1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</row>
    <row r="463" spans="1:26" ht="15.75" customHeight="1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</row>
    <row r="464" spans="1:26" ht="15.75" customHeight="1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</row>
    <row r="465" spans="1:26" ht="15.75" customHeight="1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</row>
    <row r="466" spans="1:26" ht="15.75" customHeight="1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</row>
    <row r="467" spans="1:26" ht="15.75" customHeight="1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</row>
    <row r="468" spans="1:26" ht="15.75" customHeight="1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</row>
    <row r="469" spans="1:26" ht="15.75" customHeight="1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</row>
    <row r="470" spans="1:26" ht="15.75" customHeight="1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</row>
    <row r="471" spans="1:26" ht="15.75" customHeight="1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</row>
    <row r="472" spans="1:26" ht="15.75" customHeight="1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</row>
    <row r="473" spans="1:26" ht="15.75" customHeight="1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</row>
    <row r="474" spans="1:26" ht="15.75" customHeight="1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</row>
    <row r="475" spans="1:26" ht="15.75" customHeight="1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</row>
    <row r="476" spans="1:26" ht="15.75" customHeight="1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</row>
    <row r="477" spans="1:26" ht="15.75" customHeight="1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</row>
    <row r="478" spans="1:26" ht="15.75" customHeight="1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</row>
    <row r="479" spans="1:26" ht="15.75" customHeight="1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</row>
    <row r="480" spans="1:26" ht="15.75" customHeight="1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</row>
    <row r="481" spans="1:26" ht="15.75" customHeight="1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</row>
    <row r="482" spans="1:26" ht="15.75" customHeight="1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</row>
    <row r="483" spans="1:26" ht="15.75" customHeight="1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</row>
    <row r="484" spans="1:26" ht="15.75" customHeight="1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</row>
    <row r="485" spans="1:26" ht="15.75" customHeight="1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</row>
    <row r="486" spans="1:26" ht="15.75" customHeight="1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</row>
    <row r="487" spans="1:26" ht="15.75" customHeight="1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</row>
    <row r="488" spans="1:26" ht="15.75" customHeight="1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</row>
    <row r="489" spans="1:26" ht="15.75" customHeight="1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</row>
    <row r="490" spans="1:26" ht="15.75" customHeight="1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</row>
    <row r="491" spans="1:26" ht="15.75" customHeight="1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</row>
    <row r="492" spans="1:26" ht="15.75" customHeight="1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</row>
    <row r="493" spans="1:26" ht="15.75" customHeight="1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</row>
    <row r="494" spans="1:26" ht="15.75" customHeight="1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</row>
    <row r="495" spans="1:26" ht="15.75" customHeight="1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</row>
    <row r="496" spans="1:26" ht="15.75" customHeight="1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</row>
    <row r="497" spans="1:26" ht="15.75" customHeight="1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</row>
    <row r="498" spans="1:26" ht="15.75" customHeight="1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</row>
    <row r="499" spans="1:26" ht="15.75" customHeight="1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</row>
    <row r="500" spans="1:26" ht="15.75" customHeight="1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</row>
    <row r="501" spans="1:26" ht="15.75" customHeight="1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</row>
    <row r="502" spans="1:26" ht="15.75" customHeight="1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</row>
    <row r="503" spans="1:26" ht="15.75" customHeight="1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</row>
    <row r="504" spans="1:26" ht="15.75" customHeight="1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</row>
    <row r="505" spans="1:26" ht="15.75" customHeight="1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</row>
    <row r="506" spans="1:26" ht="15.75" customHeight="1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</row>
    <row r="507" spans="1:26" ht="15.75" customHeight="1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</row>
    <row r="508" spans="1:26" ht="15.75" customHeight="1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</row>
    <row r="509" spans="1:26" ht="15.75" customHeight="1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</row>
    <row r="510" spans="1:26" ht="15.75" customHeight="1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</row>
    <row r="511" spans="1:26" ht="15.75" customHeight="1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</row>
    <row r="512" spans="1:26" ht="15.75" customHeight="1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</row>
    <row r="513" spans="1:26" ht="15.75" customHeight="1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</row>
    <row r="514" spans="1:26" ht="15.75" customHeight="1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</row>
    <row r="515" spans="1:26" ht="15.75" customHeight="1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</row>
    <row r="516" spans="1:26" ht="15.75" customHeight="1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</row>
    <row r="517" spans="1:26" ht="15.75" customHeight="1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</row>
    <row r="518" spans="1:26" ht="15.75" customHeight="1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</row>
    <row r="519" spans="1:26" ht="15.75" customHeight="1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</row>
    <row r="520" spans="1:26" ht="15.75" customHeight="1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</row>
    <row r="521" spans="1:26" ht="15.75" customHeight="1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</row>
    <row r="522" spans="1:26" ht="15.75" customHeight="1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</row>
    <row r="523" spans="1:26" ht="15.75" customHeight="1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</row>
    <row r="524" spans="1:26" ht="15.75" customHeight="1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</row>
    <row r="525" spans="1:26" ht="15.75" customHeight="1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</row>
    <row r="526" spans="1:26" ht="15.75" customHeight="1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</row>
    <row r="527" spans="1:26" ht="15.75" customHeight="1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</row>
    <row r="528" spans="1:26" ht="15.75" customHeight="1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</row>
    <row r="529" spans="1:26" ht="15.75" customHeight="1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</row>
    <row r="530" spans="1:26" ht="15.75" customHeight="1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</row>
    <row r="531" spans="1:26" ht="15.75" customHeight="1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</row>
    <row r="532" spans="1:26" ht="15.75" customHeight="1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</row>
    <row r="533" spans="1:26" ht="15.75" customHeight="1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</row>
    <row r="534" spans="1:26" ht="15.75" customHeight="1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</row>
    <row r="535" spans="1:26" ht="15.75" customHeight="1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</row>
    <row r="536" spans="1:26" ht="15.75" customHeight="1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</row>
    <row r="537" spans="1:26" ht="15.75" customHeight="1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</row>
    <row r="538" spans="1:26" ht="15.75" customHeight="1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</row>
    <row r="539" spans="1:26" ht="15.75" customHeight="1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</row>
    <row r="540" spans="1:26" ht="15.75" customHeight="1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</row>
    <row r="541" spans="1:26" ht="15.75" customHeight="1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</row>
    <row r="542" spans="1:26" ht="15.75" customHeight="1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</row>
    <row r="543" spans="1:26" ht="15.75" customHeight="1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</row>
    <row r="544" spans="1:26" ht="15.75" customHeight="1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</row>
    <row r="545" spans="1:26" ht="15.75" customHeight="1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</row>
    <row r="546" spans="1:26" ht="15.75" customHeight="1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</row>
    <row r="547" spans="1:26" ht="15.75" customHeight="1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</row>
    <row r="548" spans="1:26" ht="15.75" customHeight="1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</row>
    <row r="549" spans="1:26" ht="15.75" customHeight="1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</row>
    <row r="550" spans="1:26" ht="15.75" customHeight="1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</row>
    <row r="551" spans="1:26" ht="15.75" customHeight="1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</row>
    <row r="552" spans="1:26" ht="15.75" customHeight="1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</row>
    <row r="553" spans="1:26" ht="15.75" customHeight="1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</row>
    <row r="554" spans="1:26" ht="15.75" customHeight="1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</row>
    <row r="555" spans="1:26" ht="15.75" customHeight="1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</row>
    <row r="556" spans="1:26" ht="15.75" customHeight="1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</row>
    <row r="557" spans="1:26" ht="15.75" customHeight="1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</row>
    <row r="558" spans="1:26" ht="15.75" customHeight="1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</row>
    <row r="559" spans="1:26" ht="15.75" customHeight="1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</row>
    <row r="560" spans="1:26" ht="15.75" customHeight="1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</row>
    <row r="561" spans="1:26" ht="15.75" customHeight="1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</row>
    <row r="562" spans="1:26" ht="15.75" customHeight="1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</row>
    <row r="563" spans="1:26" ht="15.75" customHeight="1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</row>
    <row r="564" spans="1:26" ht="15.75" customHeight="1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</row>
    <row r="565" spans="1:26" ht="15.75" customHeight="1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</row>
    <row r="566" spans="1:26" ht="15.75" customHeight="1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</row>
    <row r="567" spans="1:26" ht="15.75" customHeight="1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</row>
    <row r="568" spans="1:26" ht="15.75" customHeight="1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</row>
    <row r="569" spans="1:26" ht="15.75" customHeight="1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</row>
    <row r="570" spans="1:26" ht="15.75" customHeight="1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</row>
    <row r="571" spans="1:26" ht="15.75" customHeight="1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</row>
    <row r="572" spans="1:26" ht="15.75" customHeight="1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</row>
    <row r="573" spans="1:26" ht="15.75" customHeight="1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</row>
    <row r="574" spans="1:26" ht="15.75" customHeight="1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</row>
    <row r="575" spans="1:26" ht="15.75" customHeight="1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</row>
    <row r="576" spans="1:26" ht="15.75" customHeight="1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</row>
    <row r="577" spans="1:26" ht="15.75" customHeight="1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</row>
    <row r="578" spans="1:26" ht="15.75" customHeight="1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</row>
    <row r="579" spans="1:26" ht="15.75" customHeight="1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</row>
    <row r="580" spans="1:26" ht="15.75" customHeight="1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</row>
    <row r="581" spans="1:26" ht="15.75" customHeight="1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</row>
    <row r="582" spans="1:26" ht="15.75" customHeight="1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</row>
    <row r="583" spans="1:26" ht="15.75" customHeight="1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</row>
    <row r="584" spans="1:26" ht="15.75" customHeight="1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</row>
    <row r="585" spans="1:26" ht="15.75" customHeight="1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</row>
    <row r="586" spans="1:26" ht="15.75" customHeight="1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</row>
    <row r="587" spans="1:26" ht="15.75" customHeight="1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</row>
    <row r="588" spans="1:26" ht="15.75" customHeight="1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</row>
    <row r="589" spans="1:26" ht="15.75" customHeight="1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</row>
    <row r="590" spans="1:26" ht="15.75" customHeight="1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</row>
    <row r="591" spans="1:26" ht="15.75" customHeight="1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</row>
    <row r="592" spans="1:26" ht="15.75" customHeight="1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</row>
    <row r="593" spans="1:26" ht="15.75" customHeight="1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</row>
    <row r="594" spans="1:26" ht="15.75" customHeight="1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</row>
    <row r="595" spans="1:26" ht="15.75" customHeight="1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</row>
    <row r="596" spans="1:26" ht="15.75" customHeight="1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</row>
    <row r="597" spans="1:26" ht="15.75" customHeight="1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</row>
    <row r="598" spans="1:26" ht="15.75" customHeight="1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</row>
    <row r="599" spans="1:26" ht="15.75" customHeight="1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</row>
    <row r="600" spans="1:26" ht="15.75" customHeight="1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</row>
    <row r="601" spans="1:26" ht="15.75" customHeight="1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</row>
    <row r="602" spans="1:26" ht="15.75" customHeight="1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</row>
    <row r="603" spans="1:26" ht="15.75" customHeight="1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</row>
    <row r="604" spans="1:26" ht="15.75" customHeight="1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</row>
    <row r="605" spans="1:26" ht="15.75" customHeight="1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</row>
    <row r="606" spans="1:26" ht="15.75" customHeight="1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</row>
    <row r="607" spans="1:26" ht="15.75" customHeight="1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</row>
    <row r="608" spans="1:26" ht="15.75" customHeight="1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</row>
    <row r="609" spans="1:26" ht="15.75" customHeight="1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</row>
    <row r="610" spans="1:26" ht="15.75" customHeight="1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</row>
    <row r="611" spans="1:26" ht="15.75" customHeight="1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</row>
    <row r="612" spans="1:26" ht="15.75" customHeight="1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</row>
    <row r="613" spans="1:26" ht="15.75" customHeight="1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</row>
    <row r="614" spans="1:26" ht="15.75" customHeight="1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</row>
    <row r="615" spans="1:26" ht="15.75" customHeight="1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</row>
    <row r="616" spans="1:26" ht="15.75" customHeight="1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</row>
    <row r="617" spans="1:26" ht="15.75" customHeight="1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</row>
    <row r="618" spans="1:26" ht="15.75" customHeight="1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</row>
    <row r="619" spans="1:26" ht="15.75" customHeight="1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</row>
    <row r="620" spans="1:26" ht="15.75" customHeight="1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</row>
    <row r="621" spans="1:26" ht="15.75" customHeight="1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</row>
    <row r="622" spans="1:26" ht="15.75" customHeight="1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</row>
    <row r="623" spans="1:26" ht="15.75" customHeight="1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</row>
    <row r="624" spans="1:26" ht="15.75" customHeight="1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</row>
    <row r="625" spans="1:26" ht="15.75" customHeight="1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</row>
    <row r="626" spans="1:26" ht="15.75" customHeight="1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</row>
    <row r="627" spans="1:26" ht="15.75" customHeight="1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</row>
    <row r="628" spans="1:26" ht="15.75" customHeight="1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</row>
    <row r="629" spans="1:26" ht="15.75" customHeight="1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</row>
    <row r="630" spans="1:26" ht="15.75" customHeight="1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</row>
    <row r="631" spans="1:26" ht="15.75" customHeight="1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</row>
    <row r="632" spans="1:26" ht="15.75" customHeight="1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</row>
    <row r="633" spans="1:26" ht="15.75" customHeight="1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</row>
    <row r="634" spans="1:26" ht="15.75" customHeight="1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</row>
    <row r="635" spans="1:26" ht="15.75" customHeight="1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</row>
    <row r="636" spans="1:26" ht="15.75" customHeight="1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</row>
    <row r="637" spans="1:26" ht="15.75" customHeight="1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</row>
    <row r="638" spans="1:26" ht="15.75" customHeight="1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</row>
    <row r="639" spans="1:26" ht="15.75" customHeight="1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</row>
    <row r="640" spans="1:26" ht="15.75" customHeight="1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</row>
    <row r="641" spans="1:26" ht="15.75" customHeight="1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</row>
    <row r="642" spans="1:26" ht="15.75" customHeight="1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</row>
    <row r="643" spans="1:26" ht="15.75" customHeight="1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</row>
    <row r="644" spans="1:26" ht="15.75" customHeight="1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</row>
    <row r="645" spans="1:26" ht="15.75" customHeight="1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</row>
    <row r="646" spans="1:26" ht="15.75" customHeight="1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</row>
    <row r="647" spans="1:26" ht="15.75" customHeight="1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</row>
    <row r="648" spans="1:26" ht="15.75" customHeight="1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</row>
    <row r="649" spans="1:26" ht="15.75" customHeight="1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</row>
    <row r="650" spans="1:26" ht="15.75" customHeight="1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</row>
    <row r="651" spans="1:26" ht="15.75" customHeight="1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</row>
    <row r="652" spans="1:26" ht="15.75" customHeight="1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</row>
    <row r="653" spans="1:26" ht="15.75" customHeight="1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</row>
    <row r="654" spans="1:26" ht="15.75" customHeight="1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</row>
    <row r="655" spans="1:26" ht="15.75" customHeight="1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</row>
    <row r="656" spans="1:26" ht="15.75" customHeight="1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</row>
    <row r="657" spans="1:26" ht="15.75" customHeight="1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</row>
    <row r="658" spans="1:26" ht="15.75" customHeight="1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</row>
    <row r="659" spans="1:26" ht="15.75" customHeight="1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</row>
    <row r="660" spans="1:26" ht="15.75" customHeight="1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</row>
    <row r="661" spans="1:26" ht="15.75" customHeight="1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</row>
    <row r="662" spans="1:26" ht="15.75" customHeight="1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</row>
    <row r="663" spans="1:26" ht="15.75" customHeight="1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</row>
    <row r="664" spans="1:26" ht="15.75" customHeight="1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</row>
    <row r="665" spans="1:26" ht="15.75" customHeight="1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</row>
    <row r="666" spans="1:26" ht="15.75" customHeight="1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</row>
    <row r="667" spans="1:26" ht="15.75" customHeight="1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</row>
    <row r="668" spans="1:26" ht="15.75" customHeight="1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</row>
    <row r="669" spans="1:26" ht="15.75" customHeight="1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</row>
    <row r="670" spans="1:26" ht="15.75" customHeight="1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</row>
    <row r="671" spans="1:26" ht="15.75" customHeight="1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</row>
    <row r="672" spans="1:26" ht="15.75" customHeight="1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</row>
    <row r="673" spans="1:26" ht="15.75" customHeight="1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</row>
    <row r="674" spans="1:26" ht="15.75" customHeight="1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</row>
    <row r="675" spans="1:26" ht="15.75" customHeight="1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</row>
    <row r="676" spans="1:26" ht="15.75" customHeight="1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</row>
    <row r="677" spans="1:26" ht="15.75" customHeight="1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</row>
    <row r="678" spans="1:26" ht="15.75" customHeight="1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</row>
    <row r="679" spans="1:26" ht="15.75" customHeight="1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</row>
    <row r="680" spans="1:26" ht="15.75" customHeight="1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</row>
    <row r="681" spans="1:26" ht="15.75" customHeight="1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</row>
    <row r="682" spans="1:26" ht="15.75" customHeight="1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</row>
    <row r="683" spans="1:26" ht="15.75" customHeight="1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</row>
    <row r="684" spans="1:26" ht="15.75" customHeight="1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</row>
    <row r="685" spans="1:26" ht="15.75" customHeight="1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</row>
    <row r="686" spans="1:26" ht="15.75" customHeight="1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</row>
    <row r="687" spans="1:26" ht="15.75" customHeight="1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</row>
    <row r="688" spans="1:26" ht="15.75" customHeight="1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</row>
    <row r="689" spans="1:26" ht="15.75" customHeight="1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</row>
    <row r="690" spans="1:26" ht="15.75" customHeight="1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</row>
    <row r="691" spans="1:26" ht="15.75" customHeight="1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</row>
    <row r="692" spans="1:26" ht="15.75" customHeight="1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</row>
    <row r="693" spans="1:26" ht="15.75" customHeight="1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</row>
    <row r="694" spans="1:26" ht="15.75" customHeight="1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</row>
    <row r="695" spans="1:26" ht="15.75" customHeight="1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</row>
    <row r="696" spans="1:26" ht="15.75" customHeight="1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</row>
    <row r="697" spans="1:26" ht="15.75" customHeight="1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</row>
    <row r="698" spans="1:26" ht="15.75" customHeight="1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</row>
    <row r="699" spans="1:26" ht="15.75" customHeight="1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</row>
    <row r="700" spans="1:26" ht="15.75" customHeight="1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</row>
    <row r="701" spans="1:26" ht="15.75" customHeight="1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</row>
    <row r="702" spans="1:26" ht="15.75" customHeight="1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</row>
    <row r="703" spans="1:26" ht="15.75" customHeight="1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</row>
    <row r="704" spans="1:26" ht="15.75" customHeight="1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</row>
    <row r="705" spans="1:26" ht="15.75" customHeight="1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</row>
    <row r="706" spans="1:26" ht="15.75" customHeight="1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</row>
    <row r="707" spans="1:26" ht="15.75" customHeight="1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</row>
    <row r="708" spans="1:26" ht="15.75" customHeight="1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</row>
    <row r="709" spans="1:26" ht="15.75" customHeight="1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</row>
    <row r="710" spans="1:26" ht="15.75" customHeight="1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</row>
    <row r="711" spans="1:26" ht="15.75" customHeight="1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</row>
    <row r="712" spans="1:26" ht="15.75" customHeight="1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</row>
    <row r="713" spans="1:26" ht="15.75" customHeight="1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</row>
    <row r="714" spans="1:26" ht="15.75" customHeight="1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</row>
    <row r="715" spans="1:26" ht="15.75" customHeight="1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</row>
    <row r="716" spans="1:26" ht="15.75" customHeight="1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</row>
    <row r="717" spans="1:26" ht="15.75" customHeight="1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</row>
    <row r="718" spans="1:26" ht="15.75" customHeight="1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</row>
    <row r="719" spans="1:26" ht="15.75" customHeight="1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</row>
    <row r="720" spans="1:26" ht="15.75" customHeight="1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</row>
    <row r="721" spans="1:26" ht="15.75" customHeight="1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</row>
    <row r="722" spans="1:26" ht="15.75" customHeight="1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</row>
    <row r="723" spans="1:26" ht="15.75" customHeight="1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</row>
    <row r="724" spans="1:26" ht="15.75" customHeight="1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</row>
    <row r="725" spans="1:26" ht="15.75" customHeight="1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</row>
    <row r="726" spans="1:26" ht="15.75" customHeight="1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</row>
    <row r="727" spans="1:26" ht="15.75" customHeight="1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</row>
    <row r="728" spans="1:26" ht="15.75" customHeight="1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</row>
    <row r="729" spans="1:26" ht="15.75" customHeight="1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</row>
    <row r="730" spans="1:26" ht="15.75" customHeight="1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</row>
    <row r="731" spans="1:26" ht="15.75" customHeight="1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</row>
    <row r="732" spans="1:26" ht="15.75" customHeight="1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</row>
    <row r="733" spans="1:26" ht="15.75" customHeight="1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</row>
    <row r="734" spans="1:26" ht="15.75" customHeight="1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</row>
    <row r="735" spans="1:26" ht="15.75" customHeight="1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</row>
    <row r="736" spans="1:26" ht="15.75" customHeight="1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</row>
    <row r="737" spans="1:26" ht="15.75" customHeight="1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</row>
    <row r="738" spans="1:26" ht="15.75" customHeight="1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</row>
    <row r="739" spans="1:26" ht="15.75" customHeight="1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</row>
    <row r="740" spans="1:26" ht="15.75" customHeight="1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</row>
    <row r="741" spans="1:26" ht="15.75" customHeight="1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</row>
    <row r="742" spans="1:26" ht="15.75" customHeight="1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</row>
    <row r="743" spans="1:26" ht="15.75" customHeight="1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</row>
    <row r="744" spans="1:26" ht="15.75" customHeight="1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</row>
    <row r="745" spans="1:26" ht="15.75" customHeight="1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</row>
    <row r="746" spans="1:26" ht="15.75" customHeight="1">
      <c r="A746" s="47"/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</row>
    <row r="747" spans="1:26" ht="15.75" customHeight="1">
      <c r="A747" s="47"/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</row>
    <row r="748" spans="1:26" ht="15.75" customHeight="1">
      <c r="A748" s="47"/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</row>
    <row r="749" spans="1:26" ht="15.75" customHeight="1">
      <c r="A749" s="47"/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</row>
    <row r="750" spans="1:26" ht="15.75" customHeight="1">
      <c r="A750" s="47"/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</row>
    <row r="751" spans="1:26" ht="15.75" customHeight="1">
      <c r="A751" s="47"/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</row>
    <row r="752" spans="1:26" ht="15.75" customHeight="1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</row>
    <row r="753" spans="1:26" ht="15.75" customHeight="1">
      <c r="A753" s="47"/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</row>
    <row r="754" spans="1:26" ht="15.75" customHeight="1">
      <c r="A754" s="47"/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</row>
    <row r="755" spans="1:26" ht="15.75" customHeight="1">
      <c r="A755" s="47"/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</row>
    <row r="756" spans="1:26" ht="15.75" customHeight="1">
      <c r="A756" s="47"/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  <c r="Z756" s="47"/>
    </row>
    <row r="757" spans="1:26" ht="15.75" customHeight="1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</row>
    <row r="758" spans="1:26" ht="15.75" customHeight="1">
      <c r="A758" s="47"/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  <c r="Z758" s="47"/>
    </row>
    <row r="759" spans="1:26" ht="15.75" customHeight="1">
      <c r="A759" s="47"/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  <c r="Z759" s="47"/>
    </row>
    <row r="760" spans="1:26" ht="15.75" customHeight="1">
      <c r="A760" s="47"/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  <c r="Z760" s="47"/>
    </row>
    <row r="761" spans="1:26" ht="15.75" customHeight="1">
      <c r="A761" s="47"/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  <c r="Z761" s="47"/>
    </row>
    <row r="762" spans="1:26" ht="15.75" customHeight="1">
      <c r="A762" s="47"/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  <c r="Z762" s="47"/>
    </row>
    <row r="763" spans="1:26" ht="15.75" customHeight="1">
      <c r="A763" s="47"/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  <c r="Z763" s="47"/>
    </row>
    <row r="764" spans="1:26" ht="15.75" customHeight="1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  <c r="Z764" s="47"/>
    </row>
    <row r="765" spans="1:26" ht="15.75" customHeight="1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7"/>
    </row>
    <row r="766" spans="1:26" ht="15.75" customHeight="1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  <c r="Z766" s="47"/>
    </row>
    <row r="767" spans="1:26" ht="15.75" customHeight="1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</row>
    <row r="768" spans="1:26" ht="15.75" customHeight="1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  <c r="Z768" s="47"/>
    </row>
    <row r="769" spans="1:26" ht="15.75" customHeight="1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  <c r="Z769" s="47"/>
    </row>
    <row r="770" spans="1:26" ht="15.75" customHeight="1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  <c r="Z770" s="47"/>
    </row>
    <row r="771" spans="1:26" ht="15.75" customHeight="1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  <c r="Z771" s="47"/>
    </row>
    <row r="772" spans="1:26" ht="15.75" customHeight="1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  <c r="Z772" s="47"/>
    </row>
    <row r="773" spans="1:26" ht="15.75" customHeight="1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  <c r="Z773" s="47"/>
    </row>
    <row r="774" spans="1:26" ht="15.75" customHeight="1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  <c r="Z774" s="47"/>
    </row>
    <row r="775" spans="1:26" ht="15.75" customHeight="1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  <c r="Z775" s="47"/>
    </row>
    <row r="776" spans="1:26" ht="15.75" customHeight="1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</row>
    <row r="777" spans="1:26" ht="15.75" customHeight="1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  <c r="Z777" s="47"/>
    </row>
    <row r="778" spans="1:26" ht="15.75" customHeight="1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  <c r="Z778" s="47"/>
    </row>
    <row r="779" spans="1:26" ht="15.75" customHeight="1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  <c r="Z779" s="47"/>
    </row>
    <row r="780" spans="1:26" ht="15.75" customHeight="1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  <c r="Z780" s="47"/>
    </row>
    <row r="781" spans="1:26" ht="15.75" customHeight="1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  <c r="Z781" s="47"/>
    </row>
    <row r="782" spans="1:26" ht="15.75" customHeight="1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  <c r="Z782" s="47"/>
    </row>
    <row r="783" spans="1:26" ht="15.75" customHeight="1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47"/>
    </row>
    <row r="784" spans="1:26" ht="15.75" customHeight="1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</row>
    <row r="785" spans="1:26" ht="15.75" customHeight="1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  <c r="Z785" s="47"/>
    </row>
    <row r="786" spans="1:26" ht="15.75" customHeight="1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  <c r="Z786" s="47"/>
    </row>
    <row r="787" spans="1:26" ht="15.75" customHeight="1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  <c r="Z787" s="47"/>
    </row>
    <row r="788" spans="1:26" ht="15.75" customHeight="1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  <c r="Z788" s="47"/>
    </row>
    <row r="789" spans="1:26" ht="15.75" customHeight="1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  <c r="Z789" s="47"/>
    </row>
    <row r="790" spans="1:26" ht="15.75" customHeight="1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  <c r="Z790" s="47"/>
    </row>
    <row r="791" spans="1:26" ht="15.75" customHeight="1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  <c r="Z791" s="47"/>
    </row>
    <row r="792" spans="1:26" ht="15.75" customHeight="1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  <c r="Z792" s="47"/>
    </row>
    <row r="793" spans="1:26" ht="15.75" customHeight="1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  <c r="Z793" s="47"/>
    </row>
    <row r="794" spans="1:26" ht="15.75" customHeight="1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  <c r="Z794" s="47"/>
    </row>
    <row r="795" spans="1:26" ht="15.75" customHeight="1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7"/>
    </row>
    <row r="796" spans="1:26" ht="15.75" customHeight="1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  <c r="Z796" s="47"/>
    </row>
    <row r="797" spans="1:26" ht="15.75" customHeight="1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  <c r="Z797" s="47"/>
    </row>
    <row r="798" spans="1:26" ht="15.75" customHeight="1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  <c r="Z798" s="47"/>
    </row>
    <row r="799" spans="1:26" ht="15.75" customHeight="1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</row>
    <row r="800" spans="1:26" ht="15.75" customHeight="1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</row>
    <row r="801" spans="1:26" ht="15.75" customHeight="1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</row>
    <row r="802" spans="1:26" ht="15.75" customHeight="1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  <c r="Z802" s="47"/>
    </row>
    <row r="803" spans="1:26" ht="15.75" customHeight="1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  <c r="Z803" s="47"/>
    </row>
    <row r="804" spans="1:26" ht="15.75" customHeight="1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  <c r="Z804" s="47"/>
    </row>
    <row r="805" spans="1:26" ht="15.75" customHeight="1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  <c r="Z805" s="47"/>
    </row>
    <row r="806" spans="1:26" ht="15.75" customHeight="1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  <c r="Z806" s="47"/>
    </row>
    <row r="807" spans="1:26" ht="15.75" customHeight="1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  <c r="Z807" s="47"/>
    </row>
    <row r="808" spans="1:26" ht="15.75" customHeight="1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  <c r="Z808" s="47"/>
    </row>
    <row r="809" spans="1:26" ht="15.75" customHeight="1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  <c r="Z809" s="47"/>
    </row>
    <row r="810" spans="1:26" ht="15.75" customHeight="1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</row>
    <row r="811" spans="1:26" ht="15.75" customHeight="1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  <c r="Z811" s="47"/>
    </row>
    <row r="812" spans="1:26" ht="15.75" customHeight="1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47"/>
    </row>
    <row r="813" spans="1:26" ht="15.75" customHeight="1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  <c r="Z813" s="47"/>
    </row>
    <row r="814" spans="1:26" ht="15.75" customHeight="1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  <c r="Z814" s="47"/>
    </row>
    <row r="815" spans="1:26" ht="15.75" customHeight="1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  <c r="Z815" s="47"/>
    </row>
    <row r="816" spans="1:26" ht="15.75" customHeight="1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  <c r="Z816" s="47"/>
    </row>
    <row r="817" spans="1:26" ht="15.75" customHeight="1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  <c r="Z817" s="47"/>
    </row>
    <row r="818" spans="1:26" ht="15.75" customHeight="1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  <c r="Z818" s="47"/>
    </row>
    <row r="819" spans="1:26" ht="15.75" customHeight="1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  <c r="Z819" s="47"/>
    </row>
    <row r="820" spans="1:26" ht="15.75" customHeight="1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  <c r="Z820" s="47"/>
    </row>
    <row r="821" spans="1:26" ht="15.75" customHeight="1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  <c r="Z821" s="47"/>
    </row>
    <row r="822" spans="1:26" ht="15.75" customHeight="1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  <c r="Z822" s="47"/>
    </row>
    <row r="823" spans="1:26" ht="15.75" customHeight="1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  <c r="Z823" s="47"/>
    </row>
    <row r="824" spans="1:26" ht="15.75" customHeight="1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47"/>
    </row>
    <row r="825" spans="1:26" ht="15.75" customHeight="1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  <c r="Z825" s="47"/>
    </row>
    <row r="826" spans="1:26" ht="15.75" customHeight="1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  <c r="Z826" s="47"/>
    </row>
    <row r="827" spans="1:26" ht="15.75" customHeight="1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  <c r="Z827" s="47"/>
    </row>
    <row r="828" spans="1:26" ht="15.75" customHeight="1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  <c r="Z828" s="47"/>
    </row>
    <row r="829" spans="1:26" ht="15.75" customHeight="1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  <c r="Z829" s="47"/>
    </row>
    <row r="830" spans="1:26" ht="15.75" customHeight="1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  <c r="Z830" s="47"/>
    </row>
    <row r="831" spans="1:26" ht="15.75" customHeight="1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  <c r="Z831" s="47"/>
    </row>
    <row r="832" spans="1:26" ht="15.75" customHeight="1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  <c r="Z832" s="47"/>
    </row>
    <row r="833" spans="1:26" ht="15.75" customHeight="1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  <c r="Z833" s="47"/>
    </row>
    <row r="834" spans="1:26" ht="15.75" customHeight="1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  <c r="Z834" s="47"/>
    </row>
    <row r="835" spans="1:26" ht="15.75" customHeight="1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  <c r="Z835" s="47"/>
    </row>
    <row r="836" spans="1:26" ht="15.75" customHeight="1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  <c r="Z836" s="47"/>
    </row>
    <row r="837" spans="1:26" ht="15.75" customHeight="1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</row>
    <row r="838" spans="1:26" ht="15.75" customHeight="1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  <c r="Z838" s="47"/>
    </row>
    <row r="839" spans="1:26" ht="15.75" customHeight="1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  <c r="Z839" s="47"/>
    </row>
    <row r="840" spans="1:26" ht="15.75" customHeight="1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  <c r="Z840" s="47"/>
    </row>
    <row r="841" spans="1:26" ht="15.75" customHeight="1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47"/>
    </row>
    <row r="842" spans="1:26" ht="15.75" customHeight="1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47"/>
    </row>
    <row r="843" spans="1:26" ht="15.75" customHeight="1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47"/>
    </row>
    <row r="844" spans="1:26" ht="15.75" customHeight="1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47"/>
    </row>
    <row r="845" spans="1:26" ht="15.75" customHeight="1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47"/>
    </row>
    <row r="846" spans="1:26" ht="15.75" customHeight="1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  <c r="Z846" s="47"/>
    </row>
    <row r="847" spans="1:26" ht="15.75" customHeight="1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  <c r="Z847" s="47"/>
    </row>
    <row r="848" spans="1:26" ht="15.75" customHeight="1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  <c r="Z848" s="47"/>
    </row>
    <row r="849" spans="1:26" ht="15.75" customHeight="1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  <c r="Z849" s="47"/>
    </row>
    <row r="850" spans="1:26" ht="15.75" customHeight="1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  <c r="Z850" s="47"/>
    </row>
    <row r="851" spans="1:26" ht="15.75" customHeight="1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  <c r="Z851" s="47"/>
    </row>
    <row r="852" spans="1:26" ht="15.75" customHeight="1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  <c r="Z852" s="47"/>
    </row>
    <row r="853" spans="1:26" ht="15.75" customHeight="1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7"/>
    </row>
    <row r="854" spans="1:26" ht="15.75" customHeight="1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  <c r="Z854" s="47"/>
    </row>
    <row r="855" spans="1:26" ht="15.75" customHeight="1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  <c r="Z855" s="47"/>
    </row>
    <row r="856" spans="1:26" ht="15.75" customHeight="1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  <c r="Z856" s="47"/>
    </row>
    <row r="857" spans="1:26" ht="15.75" customHeight="1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  <c r="Z857" s="47"/>
    </row>
    <row r="858" spans="1:26" ht="15.75" customHeight="1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  <c r="Z858" s="47"/>
    </row>
    <row r="859" spans="1:26" ht="15.75" customHeight="1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  <c r="Z859" s="47"/>
    </row>
    <row r="860" spans="1:26" ht="15.75" customHeight="1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  <c r="Z860" s="47"/>
    </row>
    <row r="861" spans="1:26" ht="15.75" customHeight="1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  <c r="Z861" s="47"/>
    </row>
    <row r="862" spans="1:26" ht="15.75" customHeight="1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  <c r="Z862" s="47"/>
    </row>
    <row r="863" spans="1:26" ht="15.75" customHeight="1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  <c r="Z863" s="47"/>
    </row>
    <row r="864" spans="1:26" ht="15.75" customHeight="1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  <c r="Z864" s="47"/>
    </row>
    <row r="865" spans="1:26" ht="15.75" customHeight="1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  <c r="Z865" s="47"/>
    </row>
    <row r="866" spans="1:26" ht="15.75" customHeight="1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  <c r="Z866" s="47"/>
    </row>
    <row r="867" spans="1:26" ht="15.75" customHeight="1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  <c r="Z867" s="47"/>
    </row>
    <row r="868" spans="1:26" ht="15.75" customHeight="1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</row>
    <row r="869" spans="1:26" ht="15.75" customHeight="1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  <c r="Z869" s="47"/>
    </row>
    <row r="870" spans="1:26" ht="15.75" customHeight="1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47"/>
    </row>
    <row r="871" spans="1:26" ht="15.75" customHeight="1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  <c r="Z871" s="47"/>
    </row>
    <row r="872" spans="1:26" ht="15.75" customHeight="1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  <c r="Z872" s="47"/>
    </row>
    <row r="873" spans="1:26" ht="15.75" customHeight="1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  <c r="Z873" s="47"/>
    </row>
    <row r="874" spans="1:26" ht="15.75" customHeight="1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  <c r="Z874" s="47"/>
    </row>
    <row r="875" spans="1:26" ht="15.75" customHeight="1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  <c r="Z875" s="47"/>
    </row>
    <row r="876" spans="1:26" ht="15.75" customHeight="1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  <c r="Z876" s="47"/>
    </row>
    <row r="877" spans="1:26" ht="15.75" customHeight="1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  <c r="Z877" s="47"/>
    </row>
    <row r="878" spans="1:26" ht="15.75" customHeight="1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  <c r="Z878" s="47"/>
    </row>
    <row r="879" spans="1:26" ht="15.75" customHeight="1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  <c r="Z879" s="47"/>
    </row>
    <row r="880" spans="1:26" ht="15.75" customHeight="1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  <c r="Z880" s="47"/>
    </row>
    <row r="881" spans="1:26" ht="15.75" customHeight="1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</row>
    <row r="882" spans="1:26" ht="15.75" customHeight="1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7"/>
    </row>
    <row r="883" spans="1:26" ht="15.75" customHeight="1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  <c r="Z883" s="47"/>
    </row>
    <row r="884" spans="1:26" ht="15.75" customHeight="1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  <c r="Z884" s="47"/>
    </row>
    <row r="885" spans="1:26" ht="15.75" customHeight="1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  <c r="Z885" s="47"/>
    </row>
    <row r="886" spans="1:26" ht="15.75" customHeight="1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  <c r="Z886" s="47"/>
    </row>
    <row r="887" spans="1:26" ht="15.75" customHeight="1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  <c r="Z887" s="47"/>
    </row>
    <row r="888" spans="1:26" ht="15.75" customHeight="1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</row>
    <row r="889" spans="1:26" ht="15.75" customHeight="1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  <c r="Z889" s="47"/>
    </row>
    <row r="890" spans="1:26" ht="15.75" customHeight="1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  <c r="Z890" s="47"/>
    </row>
    <row r="891" spans="1:26" ht="15.75" customHeight="1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  <c r="Z891" s="47"/>
    </row>
    <row r="892" spans="1:26" ht="15.75" customHeight="1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  <c r="Z892" s="47"/>
    </row>
    <row r="893" spans="1:26" ht="15.75" customHeight="1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  <c r="Z893" s="47"/>
    </row>
    <row r="894" spans="1:26" ht="15.75" customHeight="1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  <c r="Z894" s="47"/>
    </row>
    <row r="895" spans="1:26" ht="15.75" customHeight="1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  <c r="Z895" s="47"/>
    </row>
    <row r="896" spans="1:26" ht="15.75" customHeight="1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</row>
    <row r="897" spans="1:26" ht="15.75" customHeight="1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  <c r="Z897" s="47"/>
    </row>
    <row r="898" spans="1:26" ht="15.75" customHeight="1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  <c r="Z898" s="47"/>
    </row>
    <row r="899" spans="1:26" ht="15.75" customHeight="1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47"/>
    </row>
    <row r="900" spans="1:26" ht="15.75" customHeight="1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  <c r="Z900" s="47"/>
    </row>
    <row r="901" spans="1:26" ht="15.75" customHeight="1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  <c r="Z901" s="47"/>
    </row>
    <row r="902" spans="1:26" ht="15.75" customHeight="1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  <c r="Z902" s="47"/>
    </row>
    <row r="903" spans="1:26" ht="15.75" customHeight="1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  <c r="Z903" s="47"/>
    </row>
    <row r="904" spans="1:26" ht="15.75" customHeight="1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  <c r="Z904" s="47"/>
    </row>
    <row r="905" spans="1:26" ht="15.75" customHeight="1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  <c r="Z905" s="47"/>
    </row>
    <row r="906" spans="1:26" ht="15.75" customHeight="1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  <c r="Z906" s="47"/>
    </row>
    <row r="907" spans="1:26" ht="15.75" customHeight="1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  <c r="Z907" s="47"/>
    </row>
    <row r="908" spans="1:26" ht="15.75" customHeight="1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  <c r="Z908" s="47"/>
    </row>
    <row r="909" spans="1:26" ht="15.75" customHeight="1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  <c r="Z909" s="47"/>
    </row>
    <row r="910" spans="1:26" ht="15.75" customHeight="1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  <c r="Z910" s="47"/>
    </row>
    <row r="911" spans="1:26" ht="15.75" customHeight="1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7"/>
    </row>
    <row r="912" spans="1:26" ht="15.75" customHeight="1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</row>
    <row r="913" spans="1:26" ht="15.75" customHeight="1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  <c r="Z913" s="47"/>
    </row>
    <row r="914" spans="1:26" ht="15.75" customHeight="1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  <c r="Z914" s="47"/>
    </row>
    <row r="915" spans="1:26" ht="15.75" customHeight="1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  <c r="Z915" s="47"/>
    </row>
    <row r="916" spans="1:26" ht="15.75" customHeight="1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  <c r="Z916" s="47"/>
    </row>
    <row r="917" spans="1:26" ht="15.75" customHeight="1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</row>
    <row r="918" spans="1:26" ht="15.75" customHeight="1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</row>
    <row r="919" spans="1:26" ht="15.75" customHeight="1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  <c r="Z919" s="47"/>
    </row>
    <row r="920" spans="1:26" ht="15.75" customHeight="1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  <c r="Z920" s="47"/>
    </row>
    <row r="921" spans="1:26" ht="15.75" customHeight="1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  <c r="Z921" s="47"/>
    </row>
    <row r="922" spans="1:26" ht="15.75" customHeight="1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  <c r="Z922" s="47"/>
    </row>
    <row r="923" spans="1:26" ht="15.75" customHeight="1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  <c r="Z923" s="47"/>
    </row>
    <row r="924" spans="1:26" ht="15.75" customHeight="1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  <c r="Z924" s="47"/>
    </row>
    <row r="925" spans="1:26" ht="15.75" customHeight="1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  <c r="Z925" s="47"/>
    </row>
    <row r="926" spans="1:26" ht="15.75" customHeight="1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  <c r="Z926" s="47"/>
    </row>
    <row r="927" spans="1:26" ht="15.75" customHeight="1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  <c r="Z927" s="47"/>
    </row>
    <row r="928" spans="1:26" ht="15.75" customHeight="1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47"/>
    </row>
    <row r="929" spans="1:26" ht="15.75" customHeight="1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  <c r="Z929" s="47"/>
    </row>
    <row r="930" spans="1:26" ht="15.75" customHeight="1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  <c r="Z930" s="47"/>
    </row>
    <row r="931" spans="1:26" ht="15.75" customHeight="1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  <c r="Z931" s="47"/>
    </row>
    <row r="932" spans="1:26" ht="15.75" customHeight="1">
      <c r="A932" s="47"/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  <c r="Z932" s="47"/>
    </row>
    <row r="933" spans="1:26" ht="15.75" customHeight="1">
      <c r="A933" s="47"/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  <c r="Z933" s="47"/>
    </row>
    <row r="934" spans="1:26" ht="15.75" customHeight="1">
      <c r="A934" s="47"/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  <c r="Z934" s="47"/>
    </row>
    <row r="935" spans="1:26" ht="15.75" customHeight="1">
      <c r="A935" s="47"/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  <c r="Z935" s="47"/>
    </row>
    <row r="936" spans="1:26" ht="15.75" customHeight="1">
      <c r="A936" s="47"/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  <c r="Z936" s="47"/>
    </row>
    <row r="937" spans="1:26" ht="15.75" customHeight="1">
      <c r="A937" s="47"/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  <c r="Z937" s="47"/>
    </row>
    <row r="938" spans="1:26" ht="15.75" customHeight="1">
      <c r="A938" s="47"/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</row>
    <row r="939" spans="1:26" ht="15.75" customHeight="1">
      <c r="A939" s="47"/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  <c r="Z939" s="47"/>
    </row>
    <row r="940" spans="1:26" ht="15.75" customHeight="1">
      <c r="A940" s="47"/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7"/>
    </row>
    <row r="941" spans="1:26" ht="15.75" customHeight="1">
      <c r="A941" s="47"/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</row>
    <row r="942" spans="1:26" ht="15.75" customHeight="1">
      <c r="A942" s="47"/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  <c r="Z942" s="47"/>
    </row>
    <row r="943" spans="1:26" ht="15.75" customHeight="1">
      <c r="A943" s="47"/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  <c r="Z943" s="47"/>
    </row>
    <row r="944" spans="1:26" ht="15.75" customHeight="1">
      <c r="A944" s="47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</row>
    <row r="945" spans="1:26" ht="15.75" customHeight="1">
      <c r="A945" s="47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  <c r="Z945" s="47"/>
    </row>
  </sheetData>
  <mergeCells count="11">
    <mergeCell ref="C22:D23"/>
    <mergeCell ref="F29:I30"/>
    <mergeCell ref="A36:D37"/>
    <mergeCell ref="A46:D47"/>
    <mergeCell ref="F47:I48"/>
    <mergeCell ref="F4:I13"/>
    <mergeCell ref="A14:D15"/>
    <mergeCell ref="F14:I15"/>
    <mergeCell ref="A16:D17"/>
    <mergeCell ref="F16:I17"/>
    <mergeCell ref="C19:D20"/>
  </mergeCells>
  <conditionalFormatting sqref="L14">
    <cfRule type="notContainsBlanks" dxfId="0" priority="1">
      <formula>LEN(TRIM(L14))&gt;0</formula>
    </cfRule>
  </conditionalFormatting>
  <hyperlinks>
    <hyperlink ref="A14" r:id="rId1" xr:uid="{56103731-5C17-41DE-BDB7-E88E1A2DC652}"/>
    <hyperlink ref="F14" r:id="rId2" xr:uid="{E8A8ED0F-0D4E-4534-B269-1B7FE2D95CFA}"/>
    <hyperlink ref="C19" r:id="rId3" xr:uid="{B8AD0A7E-7E33-4000-BF04-02E259B15723}"/>
    <hyperlink ref="C22" r:id="rId4" xr:uid="{205356D0-78BE-450E-98B2-02B01EF0A046}"/>
    <hyperlink ref="F29" r:id="rId5" xr:uid="{B2CF1BFE-5E4A-44F8-846D-5C38B4CF4B0A}"/>
    <hyperlink ref="A36" r:id="rId6" xr:uid="{BC9AD9C5-E0B9-4184-8C77-8E1477135120}"/>
    <hyperlink ref="A46" r:id="rId7" xr:uid="{F5CCBCB7-6149-46DA-AA9F-093C39FBD3D2}"/>
    <hyperlink ref="A14:D15" r:id="rId8" display="Start a Free 14-Day Trial" xr:uid="{E8C29E65-445A-452E-8022-040D7533DE51}"/>
    <hyperlink ref="F14:I15" r:id="rId9" display="Choose your next Plan" xr:uid="{532F0358-1B70-46F9-B116-258F892AE192}"/>
    <hyperlink ref="F29:I30" r:id="rId10" display="Read our Articles &amp; Case Stories" xr:uid="{00D68022-C765-48E8-9031-E88327715385}"/>
    <hyperlink ref="A36:D37" r:id="rId11" display="Use our BEP Calculator" xr:uid="{E4809052-42BD-44F7-B404-08DEAB3D9BA4}"/>
    <hyperlink ref="A46:D47" r:id="rId12" display="Use 4 Inventory Checklists" xr:uid="{148946AD-F8C3-4BBA-8751-A26C1685F8AC}"/>
  </hyperlinks>
  <pageMargins left="0.7" right="0.7" top="0.75" bottom="0.75" header="0" footer="0"/>
  <pageSetup orientation="landscape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Automated GST PO</vt:lpstr>
      <vt:lpstr>Basic GST PO</vt:lpstr>
      <vt:lpstr>PO Invoice Match</vt:lpstr>
      <vt:lpstr>Supplier Master</vt:lpstr>
      <vt:lpstr>Setup</vt:lpstr>
      <vt:lpstr>Instructions</vt:lpstr>
      <vt:lpstr>Try Kladana for Free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Anastasia</cp:lastModifiedBy>
  <dcterms:modified xsi:type="dcterms:W3CDTF">2026-09-14T13:22:35Z</dcterms:modified>
</cp:coreProperties>
</file>